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ortugalc\OneDrive - Food and Agriculture Organization\OSRO.RLA.901.EC\1. Gestion 2021\RFQ Materiales cisternas\PLIEGO\"/>
    </mc:Choice>
  </mc:AlternateContent>
  <bookViews>
    <workbookView xWindow="28680" yWindow="-120" windowWidth="29040" windowHeight="15840" firstSheet="1" activeTab="1"/>
  </bookViews>
  <sheets>
    <sheet name="Resumen" sheetId="1" state="hidden" r:id="rId1"/>
    <sheet name="Guaviare" sheetId="12" r:id="rId2"/>
  </sheets>
  <definedNames>
    <definedName name="_xlnm._FilterDatabase" localSheetId="1" hidden="1">Guaviare!$A$4:$J$17</definedName>
    <definedName name="_xlnm._FilterDatabase" localSheetId="0" hidden="1">Resumen!$A$4:$U$42</definedName>
    <definedName name="_xlnm.Print_Area" localSheetId="1">Guaviare!$A$3:$H$3</definedName>
    <definedName name="_xlnm.Print_Area" localSheetId="0">Resumen!$A$1:$J$4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2" l="1"/>
  <c r="H14" i="12"/>
  <c r="H6" i="12"/>
  <c r="H7" i="12"/>
  <c r="H8" i="12"/>
  <c r="H9" i="12"/>
  <c r="H10" i="12"/>
  <c r="H11" i="12"/>
  <c r="H12" i="12"/>
  <c r="H13" i="12"/>
  <c r="G6" i="12"/>
  <c r="G7" i="12"/>
  <c r="G8" i="12"/>
  <c r="G9" i="12"/>
  <c r="G10" i="12"/>
  <c r="G11" i="12"/>
  <c r="G12" i="12"/>
  <c r="G13" i="12"/>
  <c r="G14" i="12"/>
  <c r="G5" i="12"/>
  <c r="H5" i="12" l="1"/>
  <c r="R50" i="1"/>
  <c r="U50" i="1"/>
  <c r="R49" i="1"/>
  <c r="U49" i="1" s="1"/>
  <c r="R48" i="1"/>
  <c r="U48" i="1"/>
  <c r="R47" i="1"/>
  <c r="U47" i="1" s="1"/>
  <c r="R46" i="1"/>
  <c r="U46" i="1"/>
  <c r="R45" i="1"/>
  <c r="U45" i="1" s="1"/>
  <c r="R44" i="1"/>
  <c r="U44" i="1"/>
  <c r="R43" i="1"/>
  <c r="U43" i="1" s="1"/>
  <c r="R30" i="1"/>
  <c r="U30" i="1"/>
  <c r="R21" i="1"/>
  <c r="U21" i="1" s="1"/>
  <c r="R25" i="1"/>
  <c r="U25" i="1"/>
  <c r="R20" i="1"/>
  <c r="U20" i="1" s="1"/>
  <c r="R19" i="1"/>
  <c r="U19" i="1"/>
  <c r="R18" i="1"/>
  <c r="U18" i="1" s="1"/>
  <c r="R17" i="1"/>
  <c r="U17" i="1"/>
  <c r="R16" i="1"/>
  <c r="U16" i="1" s="1"/>
  <c r="R15" i="1"/>
  <c r="U15" i="1"/>
  <c r="R14" i="1"/>
  <c r="U14" i="1" s="1"/>
  <c r="R13" i="1"/>
  <c r="U13" i="1"/>
  <c r="R12" i="1"/>
  <c r="U12" i="1" s="1"/>
  <c r="R11" i="1"/>
  <c r="U11" i="1"/>
  <c r="R42" i="1"/>
  <c r="U42" i="1" s="1"/>
  <c r="R36" i="1"/>
  <c r="U36" i="1"/>
  <c r="R37" i="1"/>
  <c r="U37" i="1" s="1"/>
  <c r="R41" i="1"/>
  <c r="U41" i="1"/>
  <c r="R35" i="1"/>
  <c r="U35" i="1" s="1"/>
  <c r="R10" i="1"/>
  <c r="U10" i="1"/>
  <c r="R9" i="1"/>
  <c r="U9" i="1" s="1"/>
  <c r="R8" i="1"/>
  <c r="U8" i="1"/>
  <c r="R34" i="1"/>
  <c r="U34" i="1" s="1"/>
  <c r="R33" i="1"/>
  <c r="U33" i="1"/>
  <c r="R32" i="1"/>
  <c r="U32" i="1" s="1"/>
  <c r="R31" i="1"/>
  <c r="U31" i="1"/>
  <c r="R29" i="1"/>
  <c r="U29" i="1" s="1"/>
  <c r="R7" i="1"/>
  <c r="U7" i="1"/>
  <c r="R6" i="1"/>
  <c r="U6" i="1" s="1"/>
  <c r="R28" i="1"/>
  <c r="U28" i="1"/>
  <c r="R27" i="1"/>
  <c r="U27" i="1" s="1"/>
  <c r="R26" i="1"/>
  <c r="U26" i="1"/>
  <c r="R5" i="1"/>
  <c r="U5" i="1" s="1"/>
  <c r="U51" i="1" l="1"/>
  <c r="U53" i="1" s="1"/>
</calcChain>
</file>

<file path=xl/sharedStrings.xml><?xml version="1.0" encoding="utf-8"?>
<sst xmlns="http://schemas.openxmlformats.org/spreadsheetml/2006/main" count="209" uniqueCount="102">
  <si>
    <t>LC042 - APÉNDICE III OFERTA FINANCIERA</t>
  </si>
  <si>
    <t xml:space="preserve">Ítem </t>
  </si>
  <si>
    <t>Unidad de Medida</t>
  </si>
  <si>
    <t>1. Dabeiba</t>
  </si>
  <si>
    <t>2. La Paz</t>
  </si>
  <si>
    <t>3. Caldono</t>
  </si>
  <si>
    <t>4. Planadas</t>
  </si>
  <si>
    <t>5. Fonseca</t>
  </si>
  <si>
    <t>6. Vigía del Fuerte</t>
  </si>
  <si>
    <t>Cantidad Total</t>
  </si>
  <si>
    <t xml:space="preserve">Valor transporte y seguro antes de IVA </t>
  </si>
  <si>
    <t>Lugar 1</t>
  </si>
  <si>
    <t>Lugar 2</t>
  </si>
  <si>
    <t>Lugar 3</t>
  </si>
  <si>
    <t>Lugar 4</t>
  </si>
  <si>
    <t>Unidad</t>
  </si>
  <si>
    <t>Azada dimensiones aproximadas Alto 237 mm Ancho 139 mm con cabo. Marcas sugeridas Herragro, Incolma.</t>
  </si>
  <si>
    <t>Barretón de 2 1/2 libras con cabo marcas sugeridas herragro o incolma</t>
  </si>
  <si>
    <t>Botas 15” Caña alta (pantanera) color negro. Marca sugerida La Macha</t>
  </si>
  <si>
    <t>Par</t>
  </si>
  <si>
    <t>Botas 15” Caña alta (pantanera) color blanco. Marcas sugeridas La Macha o Royal Cóndor Talla: 39 (3 pares) - 40 (5 pares) - 41 (3 pares)</t>
  </si>
  <si>
    <t>Botas Workman en Pvc Blancas Caucho Industriales livianas. Talla: 38 (4 pares) - 40 (2 pares) - 42 (2 pares)</t>
  </si>
  <si>
    <t>Botiquín en lona tipo riñonera plegable que contenga mínimo: pañitos de alcohol, aplicadores, curitas, algodón paquete, baja lenguas, apósitos para ojos, guantes desechables, micropore, gasa aséptica, tijeras, alcohol yodado, tapabocas.</t>
  </si>
  <si>
    <t>Buzo antifluido para aplicación de agroquímicos alto volumen, overol impermeable con gorro incluido, puños elastizados y cierre cubierto, composición 100 nylon, 100% impermeable 5.000 cm/col, costuras termo selladas</t>
  </si>
  <si>
    <t>Rollo X 50 metros</t>
  </si>
  <si>
    <t>Cerca solar (cebú) alcance efectivo 50 kms. de alambre.Energía de Salida: 4 Julios.Máxima energía Almacenada: 6 Julios. Capacidad máxima en extáreas: 70.Consumo de energía: 100 miliamperios.Panel solar: 12 V 5 W.Acumulador Interno: 12 V 7 AMP</t>
  </si>
  <si>
    <t>Correa metálica Perlin en C 2 * 6 calibre 14" con anticorrosivo y pintura color blanco.</t>
  </si>
  <si>
    <t>Costal arrocero tres líneas en fique por 50 kg</t>
  </si>
  <si>
    <t>Cuchillo de acero inoxidable mango de pasta de hoja de 12" Marcas sugeridas tramontina o victorinox</t>
  </si>
  <si>
    <t>Delantal de Carnaza, Tamaño del delantal 1.20 Ctms. por 0.60 Cms, Todas las costuras reforzadas, con cintas en cuello y espalda.</t>
  </si>
  <si>
    <t>Delantales plásticos Poliéster Recubierto PVC Talla Única</t>
  </si>
  <si>
    <t>Electrobomba de 1/2 HP X 1 Pg de salida: Electrobomba Lapicero; Voltaje 110V 1Fase; Altura H=52mts; Caudal Q= 25 GPM; Desc = 1 1/4". Marca sugerida Pearl.</t>
  </si>
  <si>
    <t>Hidrolavadora, marca Karcher. Presión: 1600 Psi &gt; Potencia: 1400 W &gt; Caudal: 4.7 L/Min. Dimensiones (l × a × h) (mm) 176 x 279 x 443 Marcas sugeridas: Bauker, Kärcher, Black&amp;Decker, Ducati, Nilfisk</t>
  </si>
  <si>
    <t>Kit de protección personal para aplicación de agroquímicos (guantes, gafas, delantal y tapabocas)</t>
  </si>
  <si>
    <t>Malla gallinera plástica X 1,80 Negra, de una pulgada con protección UV</t>
  </si>
  <si>
    <t>Malla electrosoldada ( separación 15 x 15 cm / espesor alambrón 4.0 mm / 6 x 2.35metros 18.8kg) debe cumplir la norma técnica colombiana - ntc 2289</t>
  </si>
  <si>
    <t>Mascara antigases - Pieza facial respirador 18000 con cartuchos para pesticidas 18008.</t>
  </si>
  <si>
    <t>Pala Redonda No. 2 con cabo marcas sugeridas herragro, incolma</t>
  </si>
  <si>
    <t>Palin ahoyador dimensiones aproximadas 500 mm x 177 mm Calibre: 13 con cabo marcas sugeridas herragro, incolma</t>
  </si>
  <si>
    <t>Rastrillo Metálico curvo de 14 dientes con cabo en madera marcas sugeridas Herragro, Incolma.</t>
  </si>
  <si>
    <t>Serrucho curvo podador, dientes con triple filo hoja de acero de 14" de longitud, mango de polipropileno y elastómero, marcas sugeridas Herragro, Incolma</t>
  </si>
  <si>
    <t>Talacho pico 3105 Dimensiones aproximadas 500 mm X 220 mm X 220mm X 100 mm con cabo. Marcas sugeridas Herragro, Incolma.</t>
  </si>
  <si>
    <t>Tatuador Stone 3/8 de 9 dígitos</t>
  </si>
  <si>
    <t>Tijera de podar ramas arboles altos con serrucho referencia TR-82M-A Cortador con mango telescópico de aluminio con extensión máxima de 2,44 mt Hoja de acero SK5 14" totalmente templada cuchilla de paso templada con capacidad de 1 1/4" dureza 53HRc Dientes con triple filo. Marca sugerida Truper.</t>
  </si>
  <si>
    <t>Tijeras para podar una mano de 23 cm (aprox 9 pulgadas) Marcas sugeridas: Bahco, Ergo o Gavilán</t>
  </si>
  <si>
    <t>Zapapico con mango de 5 Lb marcas sugeridas Incolma, Herragro.</t>
  </si>
  <si>
    <t>Gato mecánico Estibador Capacidad máxima de carga 2000 a 2500 o 3000 kilos Ancho estructura 54 o 68 cts. Ancho uñas 15 cts. Distancia entre uñas 24 o 38 cts. Longitud de las uñas 1.15m Rueda doble en nylon y rodamientos de esfera Bomba hidráulica duradera: con la última tecnología europea, unidad autónoma dispone de primera calidad. Tres posiciones: la palanca de control proporciona un control preciso de todas las funciones del sistema hidráulico con la manija en cualquier posición. En neutra libera la manija de la función hidráulica. Marco: construcción robusta de acero de calibre grueso y resistente, soldadura continua a lo largo de la carga del tenedor con marco de 3000 kg. Marca sugerida Noblelift.</t>
  </si>
  <si>
    <t>Rastrillo metálico recto de 16 dientes con cabo en madera marcas sugeridas Herragro o Incolma</t>
  </si>
  <si>
    <r>
      <t>Plazo de entrega ______________________ días calendario</t>
    </r>
    <r>
      <rPr>
        <sz val="10"/>
        <color theme="1"/>
        <rFont val="Times New Roman"/>
        <family val="1"/>
      </rPr>
      <t>.</t>
    </r>
  </si>
  <si>
    <r>
      <t>*</t>
    </r>
    <r>
      <rPr>
        <sz val="10"/>
        <color theme="1"/>
        <rFont val="Times New Roman"/>
        <family val="1"/>
      </rPr>
      <t>Si el proveedor indica una moneda diferente a la especificada en este apartado, la FAO convertirá los precios, a los efectos de la evaluación comercial, a una única moneda mediante el tipo de cambio oficial de las Naciones Unidas correspondiente a la fecha de la oferta.</t>
    </r>
  </si>
  <si>
    <t>NOTA sobre las discrepancias y errores de cálculo:</t>
  </si>
  <si>
    <r>
      <t>·</t>
    </r>
    <r>
      <rPr>
        <sz val="7"/>
        <color theme="1"/>
        <rFont val="Times New Roman"/>
        <family val="1"/>
      </rPr>
      <t xml:space="preserve">        </t>
    </r>
    <r>
      <rPr>
        <sz val="10"/>
        <color theme="1"/>
        <rFont val="Times New Roman"/>
        <family val="1"/>
      </rPr>
      <t>Si existe una discrepancia entre el precio unitario y el precio total que se obtiene de multiplicar el precio unitario y la cantidad, prevalecerá el precio unitario y se corregirá el precio total; a menos que los evaluadores opinen que existe un error obvio en el desplazamiento de la coma de los decimales en el precio unitario; en tal caso prevalecerá el precio total indicado y se corregirá el precio unitario.</t>
    </r>
  </si>
  <si>
    <r>
      <t>·</t>
    </r>
    <r>
      <rPr>
        <sz val="7"/>
        <color theme="1"/>
        <rFont val="Times New Roman"/>
        <family val="1"/>
      </rPr>
      <t xml:space="preserve">        </t>
    </r>
    <r>
      <rPr>
        <sz val="10"/>
        <color theme="1"/>
        <rFont val="Times New Roman"/>
        <family val="1"/>
      </rPr>
      <t>Si existe un error en el total correspondiente a la adición o sustracción de subtotales, prevalecerán los subtotales y se corregirá el total.</t>
    </r>
  </si>
  <si>
    <r>
      <t>·</t>
    </r>
    <r>
      <rPr>
        <sz val="7"/>
        <color theme="1"/>
        <rFont val="Times New Roman"/>
        <family val="1"/>
      </rPr>
      <t xml:space="preserve">        </t>
    </r>
    <r>
      <rPr>
        <sz val="10"/>
        <color theme="1"/>
        <rFont val="Times New Roman"/>
        <family val="1"/>
      </rPr>
      <t>En caso de discrepancia entre una cantidad expresada en letras y en cifras, prevalecerá la cantidad expresada en letras, a menos que esta esté relacionada con un error de cálculo; en tal caso prevalecerá la cantidad expresada en cifras con sujeción a la nota anterior.</t>
    </r>
  </si>
  <si>
    <t>SUBTOTAL</t>
  </si>
  <si>
    <t>IVA</t>
  </si>
  <si>
    <t>TOTAL</t>
  </si>
  <si>
    <t>Cerca Eléctrica solar Cebú 100 Km fuente de energía solar, Alcance efectivo 100 kms. de alambre No. 12-14, Energía de Salida: 7.5 Julios, Máxima energía Almacenada: 12 Julios, Capacidad máxima en extáreas: 350, Consumo de energía: 120 miliamperios, Panel solar: 12 V 10 W, Acumulador Interno: 12 V 7 AMP</t>
  </si>
  <si>
    <t>Precio unitario antes de IVA</t>
  </si>
  <si>
    <t>Valor Total antes de IVA</t>
  </si>
  <si>
    <t xml:space="preserve">Bomba fumigadora manual de presión retenida de 8 litros. Pulverizador de previa presión de 8 litros útiles, lanza de fibra de vidrio, manilla ergonómica, filtro con juntas de vitón y muelle inoxidable, válvula de cierre de la cámara en vitón y dispositivo para sujetar con los pies al ponerle en presión. Marca sugerida Pretul. </t>
  </si>
  <si>
    <t>Desjarretadera Ref: 03371510 Alto: 200 mm x Ancho: 138 mm Marcas sugeridas: Herrago, incolma.</t>
  </si>
  <si>
    <t>Herramienta y maquinarias agricolas pequeñas</t>
  </si>
  <si>
    <t>Materiales e Insumos Veterinarios</t>
  </si>
  <si>
    <t>Equipo de protección personal</t>
  </si>
  <si>
    <t>Sacos cafeteros nuevos elaborados en fique. Sacos tres rayas. Nuevos. Dimensiones aprox: 70 cm X 93 cm.</t>
  </si>
  <si>
    <t>Balde de aluminio de alta pureza elaborado para el transporte de leche con manija  de 11 Litros.  Espesor mínimo 2,5mm.  Espesor de base minimo 4 mm</t>
  </si>
  <si>
    <t>Baldes plásticos (Polietileno de alta densidad) aforados de 10 litros con manija  Espesor mínimo 2,0mm.  Espesor de base minimo 3 mm Marcas sugeridas Imusa, vanyplast</t>
  </si>
  <si>
    <t>Canecas plásticas (Polietileno de alta densidad) de 20 litros sin tapa de cualquier color, marcas sugeridas vanyplast, imusa Espesor mínimo 2,5mm.  Espesor de base minimo 3 mm</t>
  </si>
  <si>
    <t>Cubeta plástica de 10 litros marca sugerida Imusa.  (Polietileno de alta densidad) aforados de 10 litros con manija  Espesor mínimo 2,0mm.  Espesor de base minimo 3 mm Marcas sugeridas Imusa</t>
  </si>
  <si>
    <t>Kit plástico de jardinería compuesto por: * Tenedor de jardinería con mango ergonómico fabricado en plástico, en acero de alto carbono. Dimensiones aprox: largo: 252-260 mm, ancho de la punta: 72-75 mm, peso: 0,1150 – 0,1160 kg color: verde, naranja o azul. * Pala Redonda de jardinería. 
con mango ergonómico fabricado en plástico. en acero alto carbono. Dimensiones aprox: largo: 308- 310 mm, ancho de la pala:  83-84 mm, longitud del mango: 150-160 mm. * Pala cuadrada de jardinería con mango ergonómico fabricado en plástico, en acero alto carbono. Dimensiones: largo: 330-335 mm, ancho de la pala:  60-65 mm, longitud del mango: 150-160 m. Marcas sugeridas Herrago, Incolma.</t>
  </si>
  <si>
    <t>Delantal Impermeable con cinta de ajuste en cuello y cintura espesor entre 0,32mm y 0,35mm en polipropileno de pvc y soportes tejidos con medidas 75*110cm</t>
  </si>
  <si>
    <t>Unidad de medida</t>
  </si>
  <si>
    <t xml:space="preserve">Especificaciones técnicas solicitadas por FAO </t>
  </si>
  <si>
    <t>Plazo de entrega ____________________ días calendario</t>
  </si>
  <si>
    <t>Nombre de Empresa: ___________________________</t>
  </si>
  <si>
    <t>Fecha: ___________________________</t>
  </si>
  <si>
    <t xml:space="preserve">Firma: __________________________________ </t>
  </si>
  <si>
    <t>Solo diligenciar las columnas marcadas en blanco, las casillas marcadas en azul no se modifican ya que estan formuladas</t>
  </si>
  <si>
    <r>
      <rPr>
        <b/>
        <i/>
        <vertAlign val="superscript"/>
        <sz val="11"/>
        <color theme="1"/>
        <rFont val="Arial Narrow"/>
        <family val="2"/>
      </rPr>
      <t>A</t>
    </r>
    <r>
      <rPr>
        <b/>
        <i/>
        <sz val="11"/>
        <color theme="1"/>
        <rFont val="Arial Narrow"/>
        <family val="2"/>
      </rPr>
      <t xml:space="preserve"> Si el proveedor indica una moneda diferente a la especificada en este apartado, la FAO convertirá los precios, a los efectos de la evaluación comercial, a una única moneda mediante el tipo de cambio oficial de las Naciones Unidas correspondiente a la fecha de la oferta.</t>
    </r>
  </si>
  <si>
    <t xml:space="preserve">
Cantidad Ofertada </t>
  </si>
  <si>
    <t>APÉNDICE III OFERTA FINANCIERA</t>
  </si>
  <si>
    <t>Al presentar su cotización, confirma que ha leído y entendido las Condiciones generales de contratación para el suministro de bienes de la FAO y que acepta atenerse a las disposiciones que contienen. Asimismo, conviene en atenerse a las disposiciones del Código de conducta para proveedores de las Naciones Unidas. Además, confirma que ha tenido en cuenta todos los aspectos pertinentes para la ejecución final de la orden de compra relacionada con esta cotización concreta, si se le adjudica, y que ha obtenido todos los datos e información necesarios acerca de los riesgos, imprevistos y otras circunstancias que podrían afectar a su cotización o influir en ella.</t>
  </si>
  <si>
    <t xml:space="preserve">
Valor unitario (BOB)</t>
  </si>
  <si>
    <r>
      <t xml:space="preserve">
Valor Flete y seguro unitario (BOB)</t>
    </r>
    <r>
      <rPr>
        <b/>
        <sz val="11"/>
        <rFont val="Arial Narrow"/>
        <family val="2"/>
      </rPr>
      <t xml:space="preserve">
</t>
    </r>
  </si>
  <si>
    <t>Valor unitario 
(Incluido flete y seguro)</t>
  </si>
  <si>
    <t xml:space="preserve">Valor  total  
(Incluido flete y seguro)
(BOB)   
</t>
  </si>
  <si>
    <t>4 = 2 + 3</t>
  </si>
  <si>
    <t>5 = 1 x 4</t>
  </si>
  <si>
    <r>
      <rPr>
        <b/>
        <sz val="11"/>
        <color theme="1"/>
        <rFont val="Arial Narrow"/>
        <family val="2"/>
      </rPr>
      <t>Alambre galvanizado</t>
    </r>
    <r>
      <rPr>
        <sz val="11"/>
        <color theme="1"/>
        <rFont val="Arial Narrow"/>
        <family val="2"/>
      </rPr>
      <t xml:space="preserve">
Entrega en San Ignacio de Velasco</t>
    </r>
  </si>
  <si>
    <t>Kg</t>
  </si>
  <si>
    <r>
      <rPr>
        <b/>
        <sz val="11"/>
        <color theme="1"/>
        <rFont val="Arial Narrow"/>
        <family val="2"/>
      </rPr>
      <t xml:space="preserve">Pintura celeste para piscina (Galones de 3,5 litros) </t>
    </r>
    <r>
      <rPr>
        <sz val="11"/>
        <color theme="1"/>
        <rFont val="Arial Narrow"/>
        <family val="2"/>
      </rPr>
      <t xml:space="preserve">
Entrega en San Ignacio de Velasco</t>
    </r>
  </si>
  <si>
    <t>Galon</t>
  </si>
  <si>
    <r>
      <rPr>
        <b/>
        <sz val="11"/>
        <color theme="1"/>
        <rFont val="Arial Narrow"/>
        <family val="2"/>
      </rPr>
      <t>Alambre galvanizado</t>
    </r>
    <r>
      <rPr>
        <sz val="11"/>
        <color theme="1"/>
        <rFont val="Arial Narrow"/>
        <family val="2"/>
      </rPr>
      <t xml:space="preserve">
Entrega en San Miguel</t>
    </r>
  </si>
  <si>
    <r>
      <rPr>
        <b/>
        <sz val="11"/>
        <color theme="1"/>
        <rFont val="Arial Narrow"/>
        <family val="2"/>
      </rPr>
      <t xml:space="preserve">Pintura celeste para piscina (Galones de 3,5 litros) </t>
    </r>
    <r>
      <rPr>
        <sz val="11"/>
        <color theme="1"/>
        <rFont val="Arial Narrow"/>
        <family val="2"/>
      </rPr>
      <t xml:space="preserve">
Entrega en San Miguel</t>
    </r>
  </si>
  <si>
    <r>
      <rPr>
        <b/>
        <sz val="11"/>
        <color theme="1"/>
        <rFont val="Arial Narrow"/>
        <family val="2"/>
      </rPr>
      <t xml:space="preserve">Pintura blanca para piscina (Galones de 3,5 litros) </t>
    </r>
    <r>
      <rPr>
        <sz val="11"/>
        <color theme="1"/>
        <rFont val="Arial Narrow"/>
        <family val="2"/>
      </rPr>
      <t xml:space="preserve">
Entrega en San Miguel</t>
    </r>
  </si>
  <si>
    <r>
      <rPr>
        <b/>
        <sz val="11"/>
        <color theme="1"/>
        <rFont val="Arial Narrow"/>
        <family val="2"/>
      </rPr>
      <t xml:space="preserve">Pintura blanca para piscina (Galones de 3,5 litros) </t>
    </r>
    <r>
      <rPr>
        <sz val="11"/>
        <color theme="1"/>
        <rFont val="Arial Narrow"/>
        <family val="2"/>
      </rPr>
      <t xml:space="preserve">
Entrega en San Ignacio de Velasco</t>
    </r>
  </si>
  <si>
    <r>
      <rPr>
        <b/>
        <sz val="11"/>
        <color theme="1"/>
        <rFont val="Arial Narrow"/>
        <family val="2"/>
      </rPr>
      <t xml:space="preserve">Rodillo de esponja </t>
    </r>
    <r>
      <rPr>
        <sz val="11"/>
        <color theme="1"/>
        <rFont val="Arial Narrow"/>
        <family val="2"/>
      </rPr>
      <t xml:space="preserve">
Entrega en San Ignacio de Velasco</t>
    </r>
  </si>
  <si>
    <t>Pieza</t>
  </si>
  <si>
    <r>
      <rPr>
        <b/>
        <sz val="11"/>
        <color theme="1"/>
        <rFont val="Arial Narrow"/>
        <family val="2"/>
      </rPr>
      <t xml:space="preserve">Rodillo de esponja </t>
    </r>
    <r>
      <rPr>
        <sz val="11"/>
        <color theme="1"/>
        <rFont val="Arial Narrow"/>
        <family val="2"/>
      </rPr>
      <t xml:space="preserve">
Entrega en San Miguel</t>
    </r>
  </si>
  <si>
    <r>
      <rPr>
        <b/>
        <sz val="11"/>
        <color theme="1"/>
        <rFont val="Arial Narrow"/>
        <family val="2"/>
      </rPr>
      <t xml:space="preserve">Chupadores de agua de 1" </t>
    </r>
    <r>
      <rPr>
        <sz val="11"/>
        <color theme="1"/>
        <rFont val="Arial Narrow"/>
        <family val="2"/>
      </rPr>
      <t xml:space="preserve">
Entrega en San Ignacio de Velasco</t>
    </r>
  </si>
  <si>
    <r>
      <rPr>
        <b/>
        <sz val="11"/>
        <color theme="1"/>
        <rFont val="Arial Narrow"/>
        <family val="2"/>
      </rPr>
      <t xml:space="preserve">Chupadores de agua de 1" </t>
    </r>
    <r>
      <rPr>
        <sz val="11"/>
        <color theme="1"/>
        <rFont val="Arial Narrow"/>
        <family val="2"/>
      </rPr>
      <t xml:space="preserve">
Entrega en San Miguel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</si>
</sst>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_([$Bs.-46B]\ * #,##0.00_);_([$Bs.-46B]\ * \(#,##0.00\);_([$Bs.-46B]\ * &quot;-&quot;??_);_(@_)"/>
  </numFmts>
  <fonts count="19" x14ac:knownFonts="1">
    <font>
      <sz val="11"/>
      <color theme="1"/>
      <name val="Calibri"/>
      <family val="2"/>
      <scheme val="minor"/>
    </font>
    <font>
      <sz val="11"/>
      <color theme="1"/>
      <name val="Calibri"/>
      <family val="2"/>
      <scheme val="minor"/>
    </font>
    <font>
      <b/>
      <sz val="10"/>
      <color rgb="FF000000"/>
      <name val="Arial Narrow"/>
      <family val="2"/>
    </font>
    <font>
      <sz val="11"/>
      <color theme="1"/>
      <name val="Arial Narrow"/>
      <family val="2"/>
    </font>
    <font>
      <b/>
      <sz val="11"/>
      <color rgb="FF000000"/>
      <name val="Arial Narrow"/>
      <family val="2"/>
    </font>
    <font>
      <b/>
      <sz val="11"/>
      <color theme="1"/>
      <name val="Arial Narrow"/>
      <family val="2"/>
    </font>
    <font>
      <b/>
      <sz val="10"/>
      <color theme="1"/>
      <name val="Arial Narrow"/>
      <family val="2"/>
    </font>
    <font>
      <sz val="10"/>
      <color rgb="FF000000"/>
      <name val="Arial Narrow"/>
      <family val="2"/>
    </font>
    <font>
      <sz val="10"/>
      <color theme="1"/>
      <name val="Arial Narrow"/>
      <family val="2"/>
    </font>
    <font>
      <b/>
      <sz val="10"/>
      <color theme="1"/>
      <name val="Times New Roman"/>
      <family val="1"/>
    </font>
    <font>
      <sz val="10"/>
      <color theme="1"/>
      <name val="Times New Roman"/>
      <family val="1"/>
    </font>
    <font>
      <vertAlign val="superscript"/>
      <sz val="10"/>
      <color theme="1"/>
      <name val="Times New Roman"/>
      <family val="1"/>
    </font>
    <font>
      <sz val="10"/>
      <color theme="1"/>
      <name val="Symbol"/>
      <family val="1"/>
      <charset val="2"/>
    </font>
    <font>
      <sz val="7"/>
      <color theme="1"/>
      <name val="Times New Roman"/>
      <family val="1"/>
    </font>
    <font>
      <b/>
      <sz val="11"/>
      <name val="Arial Narrow"/>
      <family val="2"/>
    </font>
    <font>
      <b/>
      <sz val="14"/>
      <color theme="1"/>
      <name val="Arial Narrow"/>
      <family val="2"/>
    </font>
    <font>
      <b/>
      <sz val="18"/>
      <color theme="1"/>
      <name val="Arial Narrow"/>
      <family val="2"/>
    </font>
    <font>
      <b/>
      <i/>
      <sz val="11"/>
      <color theme="1"/>
      <name val="Arial Narrow"/>
      <family val="2"/>
    </font>
    <font>
      <b/>
      <i/>
      <vertAlign val="superscript"/>
      <sz val="11"/>
      <color theme="1"/>
      <name val="Arial Narrow"/>
      <family val="2"/>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79">
    <xf numFmtId="0" fontId="0" fillId="0" borderId="0" xfId="0"/>
    <xf numFmtId="0" fontId="3" fillId="0" borderId="0" xfId="0" applyFont="1" applyAlignment="1">
      <alignment horizontal="center" vertical="center"/>
    </xf>
    <xf numFmtId="0" fontId="5"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4" borderId="1" xfId="0" applyFont="1" applyFill="1" applyBorder="1" applyAlignment="1">
      <alignment horizontal="justify" vertical="center" wrapText="1"/>
    </xf>
    <xf numFmtId="0" fontId="8"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3" fontId="5" fillId="0" borderId="1" xfId="0" applyNumberFormat="1" applyFont="1" applyBorder="1" applyAlignment="1">
      <alignment horizontal="center" vertical="center"/>
    </xf>
    <xf numFmtId="0" fontId="6" fillId="5" borderId="1" xfId="1" applyFont="1" applyFill="1" applyBorder="1" applyAlignment="1">
      <alignment horizontal="center" vertical="center" wrapText="1"/>
    </xf>
    <xf numFmtId="0" fontId="8" fillId="5" borderId="1" xfId="0" applyFont="1" applyFill="1" applyBorder="1" applyAlignment="1">
      <alignment horizontal="justify" vertical="center" wrapText="1"/>
    </xf>
    <xf numFmtId="0" fontId="8" fillId="0" borderId="1" xfId="0" applyFont="1" applyFill="1" applyBorder="1" applyAlignment="1">
      <alignment vertical="center" wrapText="1"/>
    </xf>
    <xf numFmtId="0" fontId="3" fillId="0" borderId="0" xfId="0" applyFont="1" applyFill="1" applyAlignment="1">
      <alignment horizontal="center" vertical="center"/>
    </xf>
    <xf numFmtId="3" fontId="3" fillId="0" borderId="0" xfId="0" applyNumberFormat="1" applyFont="1" applyAlignment="1">
      <alignment horizontal="center" vertical="center"/>
    </xf>
    <xf numFmtId="0" fontId="9" fillId="0" borderId="0" xfId="0" applyFont="1" applyAlignment="1">
      <alignment vertical="center"/>
    </xf>
    <xf numFmtId="0" fontId="9" fillId="0" borderId="0" xfId="0" applyFont="1" applyAlignment="1">
      <alignment horizontal="justify" vertical="center" wrapText="1"/>
    </xf>
    <xf numFmtId="0" fontId="0" fillId="0" borderId="0" xfId="0" applyFill="1" applyAlignment="1">
      <alignment horizontal="justify" vertical="center" wrapText="1"/>
    </xf>
    <xf numFmtId="0" fontId="0" fillId="0" borderId="0" xfId="0" applyAlignment="1">
      <alignment horizontal="justify" vertical="center" wrapText="1"/>
    </xf>
    <xf numFmtId="0" fontId="5" fillId="3"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3" borderId="2" xfId="0" applyFont="1" applyFill="1" applyBorder="1" applyAlignment="1">
      <alignment horizontal="center" vertical="center"/>
    </xf>
    <xf numFmtId="3"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14" fillId="3" borderId="1" xfId="0" applyFont="1" applyFill="1" applyBorder="1" applyAlignment="1">
      <alignment horizontal="center" vertical="center"/>
    </xf>
    <xf numFmtId="0" fontId="7" fillId="0" borderId="3" xfId="0" applyFont="1" applyBorder="1" applyAlignment="1">
      <alignment horizontal="center" vertical="center"/>
    </xf>
    <xf numFmtId="0" fontId="8" fillId="4" borderId="3" xfId="0" applyFont="1" applyFill="1" applyBorder="1" applyAlignment="1">
      <alignment horizontal="justify" vertical="center" wrapText="1"/>
    </xf>
    <xf numFmtId="0" fontId="8" fillId="0" borderId="3" xfId="0" applyFont="1" applyBorder="1" applyAlignment="1">
      <alignment horizontal="center" vertical="center" wrapText="1"/>
    </xf>
    <xf numFmtId="3" fontId="8" fillId="0" borderId="3" xfId="0" applyNumberFormat="1" applyFont="1" applyBorder="1" applyAlignment="1">
      <alignment horizontal="center" vertical="center" wrapText="1"/>
    </xf>
    <xf numFmtId="3" fontId="5" fillId="0" borderId="3" xfId="0" applyNumberFormat="1" applyFont="1" applyBorder="1" applyAlignment="1">
      <alignment horizontal="center" vertical="center"/>
    </xf>
    <xf numFmtId="0" fontId="6" fillId="5" borderId="3"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Fill="1" applyBorder="1" applyAlignment="1">
      <alignment horizontal="center" vertical="center"/>
    </xf>
    <xf numFmtId="9" fontId="3" fillId="0" borderId="0" xfId="0" applyNumberFormat="1" applyFont="1" applyFill="1" applyBorder="1" applyAlignment="1">
      <alignment horizontal="center" vertical="center"/>
    </xf>
    <xf numFmtId="164" fontId="3" fillId="0" borderId="1" xfId="2" applyNumberFormat="1" applyFont="1" applyBorder="1" applyAlignment="1" applyProtection="1">
      <alignment horizontal="center" vertical="center"/>
      <protection locked="0"/>
    </xf>
    <xf numFmtId="0" fontId="5" fillId="0" borderId="0" xfId="1"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7" xfId="0" applyFont="1" applyFill="1" applyBorder="1" applyAlignment="1">
      <alignment vertical="center"/>
    </xf>
    <xf numFmtId="0" fontId="4" fillId="3"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5" fillId="6" borderId="4" xfId="0" applyFont="1" applyFill="1" applyBorder="1" applyAlignment="1">
      <alignment horizontal="center" vertical="center"/>
    </xf>
    <xf numFmtId="0" fontId="16" fillId="8" borderId="0" xfId="0" applyFont="1" applyFill="1" applyAlignment="1">
      <alignment horizontal="center" vertical="center" wrapText="1"/>
    </xf>
    <xf numFmtId="165" fontId="3" fillId="7" borderId="1" xfId="2" applyNumberFormat="1" applyFont="1" applyFill="1" applyBorder="1" applyAlignment="1">
      <alignment horizontal="center" vertical="center"/>
    </xf>
    <xf numFmtId="165" fontId="5" fillId="6" borderId="1" xfId="2" applyNumberFormat="1" applyFont="1" applyFill="1" applyBorder="1" applyAlignment="1">
      <alignment horizontal="center" vertical="center"/>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1" fillId="0" borderId="0" xfId="0" applyFont="1" applyAlignment="1">
      <alignment horizontal="justify" vertical="center" wrapText="1"/>
    </xf>
    <xf numFmtId="0" fontId="10" fillId="0" borderId="0" xfId="0" applyFont="1" applyAlignment="1">
      <alignment horizontal="justify" vertical="center" wrapText="1"/>
    </xf>
    <xf numFmtId="0" fontId="12" fillId="0" borderId="0" xfId="0" applyFont="1" applyAlignment="1">
      <alignment horizontal="left" vertical="center" wrapText="1"/>
    </xf>
    <xf numFmtId="0" fontId="12" fillId="0" borderId="0" xfId="0" applyFont="1" applyAlignment="1">
      <alignment horizontal="justify" vertical="center" wrapText="1"/>
    </xf>
    <xf numFmtId="0" fontId="6" fillId="0" borderId="0" xfId="0" applyFont="1" applyAlignment="1">
      <alignment horizontal="justify" vertical="center" wrapText="1"/>
    </xf>
    <xf numFmtId="0" fontId="4" fillId="0" borderId="0" xfId="0" applyFont="1" applyAlignment="1">
      <alignment vertical="center"/>
    </xf>
    <xf numFmtId="0" fontId="17"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4" fillId="3" borderId="1" xfId="0" applyFont="1" applyFill="1" applyBorder="1" applyAlignment="1">
      <alignment horizontal="center" vertical="center" textRotation="255"/>
    </xf>
    <xf numFmtId="0" fontId="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5" fontId="3" fillId="0" borderId="1" xfId="2" applyNumberFormat="1"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0"/>
  <sheetViews>
    <sheetView showGridLines="0" zoomScale="85" zoomScaleNormal="85" workbookViewId="0">
      <pane xSplit="3" ySplit="4" topLeftCell="D43" activePane="bottomRight" state="frozen"/>
      <selection pane="topRight" activeCell="D1" sqref="D1"/>
      <selection pane="bottomLeft" activeCell="A5" sqref="A5"/>
      <selection pane="bottomRight" activeCell="B49" sqref="B49"/>
    </sheetView>
  </sheetViews>
  <sheetFormatPr defaultColWidth="9.140625" defaultRowHeight="16.5" x14ac:dyDescent="0.25"/>
  <cols>
    <col min="1" max="1" width="4.42578125" style="1" bestFit="1" customWidth="1"/>
    <col min="2" max="2" width="44" style="14" customWidth="1"/>
    <col min="3" max="3" width="9.85546875" style="1" customWidth="1"/>
    <col min="4" max="4" width="9.7109375" style="1" customWidth="1"/>
    <col min="5" max="19" width="9.140625" style="1"/>
    <col min="20" max="20" width="10.7109375" style="1" customWidth="1"/>
    <col min="21" max="16384" width="9.140625" style="1"/>
  </cols>
  <sheetData>
    <row r="1" spans="1:21" x14ac:dyDescent="0.25">
      <c r="A1" s="55" t="s">
        <v>0</v>
      </c>
      <c r="B1" s="55"/>
      <c r="C1" s="55"/>
      <c r="D1" s="55"/>
      <c r="E1" s="55"/>
      <c r="F1" s="55"/>
      <c r="G1" s="55"/>
      <c r="H1" s="55"/>
      <c r="I1" s="55"/>
      <c r="J1" s="55"/>
      <c r="K1" s="55"/>
      <c r="L1" s="55"/>
      <c r="M1" s="55"/>
      <c r="N1" s="55"/>
      <c r="O1" s="55"/>
      <c r="P1" s="55"/>
      <c r="Q1" s="55"/>
      <c r="R1" s="55"/>
      <c r="S1" s="55"/>
      <c r="T1" s="55"/>
      <c r="U1" s="55"/>
    </row>
    <row r="2" spans="1:21" x14ac:dyDescent="0.25">
      <c r="A2" s="55"/>
      <c r="B2" s="55"/>
      <c r="C2" s="55"/>
      <c r="D2" s="55"/>
      <c r="E2" s="55"/>
      <c r="F2" s="55"/>
      <c r="G2" s="55"/>
      <c r="H2" s="55"/>
      <c r="I2" s="55"/>
      <c r="J2" s="55"/>
      <c r="K2" s="55"/>
      <c r="L2" s="55"/>
      <c r="M2" s="55"/>
      <c r="N2" s="55"/>
      <c r="O2" s="55"/>
      <c r="P2" s="55"/>
      <c r="Q2" s="55"/>
      <c r="R2" s="55"/>
      <c r="S2" s="55"/>
      <c r="T2" s="55"/>
      <c r="U2" s="55"/>
    </row>
    <row r="3" spans="1:21" ht="49.5" x14ac:dyDescent="0.25">
      <c r="A3" s="55" t="s">
        <v>1</v>
      </c>
      <c r="B3" s="56" t="s">
        <v>62</v>
      </c>
      <c r="C3" s="57" t="s">
        <v>2</v>
      </c>
      <c r="D3" s="58" t="s">
        <v>3</v>
      </c>
      <c r="E3" s="59"/>
      <c r="F3" s="59"/>
      <c r="G3" s="60"/>
      <c r="H3" s="20" t="s">
        <v>4</v>
      </c>
      <c r="I3" s="61" t="s">
        <v>5</v>
      </c>
      <c r="J3" s="62"/>
      <c r="K3" s="58" t="s">
        <v>6</v>
      </c>
      <c r="L3" s="60"/>
      <c r="M3" s="61" t="s">
        <v>7</v>
      </c>
      <c r="N3" s="62"/>
      <c r="O3" s="62"/>
      <c r="P3" s="63"/>
      <c r="Q3" s="2" t="s">
        <v>8</v>
      </c>
      <c r="R3" s="57" t="s">
        <v>9</v>
      </c>
      <c r="S3" s="53" t="s">
        <v>58</v>
      </c>
      <c r="T3" s="53" t="s">
        <v>10</v>
      </c>
      <c r="U3" s="53" t="s">
        <v>59</v>
      </c>
    </row>
    <row r="4" spans="1:21" ht="14.45" customHeight="1" x14ac:dyDescent="0.25">
      <c r="A4" s="55"/>
      <c r="B4" s="56"/>
      <c r="C4" s="57"/>
      <c r="D4" s="3" t="s">
        <v>11</v>
      </c>
      <c r="E4" s="3" t="s">
        <v>12</v>
      </c>
      <c r="F4" s="3" t="s">
        <v>13</v>
      </c>
      <c r="G4" s="3" t="s">
        <v>14</v>
      </c>
      <c r="H4" s="3" t="s">
        <v>11</v>
      </c>
      <c r="I4" s="3" t="s">
        <v>11</v>
      </c>
      <c r="J4" s="3" t="s">
        <v>12</v>
      </c>
      <c r="K4" s="3" t="s">
        <v>11</v>
      </c>
      <c r="L4" s="3" t="s">
        <v>12</v>
      </c>
      <c r="M4" s="3" t="s">
        <v>11</v>
      </c>
      <c r="N4" s="3" t="s">
        <v>12</v>
      </c>
      <c r="O4" s="3" t="s">
        <v>13</v>
      </c>
      <c r="P4" s="3" t="s">
        <v>14</v>
      </c>
      <c r="Q4" s="3" t="s">
        <v>11</v>
      </c>
      <c r="R4" s="57"/>
      <c r="S4" s="54"/>
      <c r="T4" s="54"/>
      <c r="U4" s="54"/>
    </row>
    <row r="5" spans="1:21" ht="25.5" x14ac:dyDescent="0.25">
      <c r="A5" s="4">
        <v>1</v>
      </c>
      <c r="B5" s="5" t="s">
        <v>16</v>
      </c>
      <c r="C5" s="6" t="s">
        <v>15</v>
      </c>
      <c r="D5" s="7"/>
      <c r="E5" s="8"/>
      <c r="F5" s="9"/>
      <c r="G5" s="9"/>
      <c r="H5" s="9"/>
      <c r="I5" s="9"/>
      <c r="J5" s="9">
        <v>156</v>
      </c>
      <c r="K5" s="8"/>
      <c r="L5" s="9"/>
      <c r="M5" s="9"/>
      <c r="N5" s="9"/>
      <c r="O5" s="9"/>
      <c r="P5" s="9"/>
      <c r="Q5" s="9"/>
      <c r="R5" s="10">
        <f t="shared" ref="R5:R37" si="0">SUM(D5:Q5)</f>
        <v>156</v>
      </c>
      <c r="S5" s="8"/>
      <c r="T5" s="9"/>
      <c r="U5" s="11">
        <f t="shared" ref="U5:U34" si="1">+(S5+T5)*R5</f>
        <v>0</v>
      </c>
    </row>
    <row r="6" spans="1:21" ht="25.5" x14ac:dyDescent="0.25">
      <c r="A6" s="4">
        <v>2</v>
      </c>
      <c r="B6" s="5" t="s">
        <v>17</v>
      </c>
      <c r="C6" s="6" t="s">
        <v>15</v>
      </c>
      <c r="D6" s="7"/>
      <c r="E6" s="8"/>
      <c r="F6" s="9"/>
      <c r="G6" s="9"/>
      <c r="H6" s="9"/>
      <c r="I6" s="9"/>
      <c r="J6" s="9"/>
      <c r="K6" s="8"/>
      <c r="L6" s="9"/>
      <c r="M6" s="9">
        <v>6</v>
      </c>
      <c r="N6" s="9">
        <v>16</v>
      </c>
      <c r="O6" s="9"/>
      <c r="P6" s="9"/>
      <c r="Q6" s="9"/>
      <c r="R6" s="10">
        <f t="shared" si="0"/>
        <v>22</v>
      </c>
      <c r="S6" s="8"/>
      <c r="T6" s="9"/>
      <c r="U6" s="11">
        <f t="shared" si="1"/>
        <v>0</v>
      </c>
    </row>
    <row r="7" spans="1:21" ht="76.5" x14ac:dyDescent="0.25">
      <c r="A7" s="4">
        <v>3</v>
      </c>
      <c r="B7" s="5" t="s">
        <v>60</v>
      </c>
      <c r="C7" s="6" t="s">
        <v>15</v>
      </c>
      <c r="D7" s="7"/>
      <c r="E7" s="8"/>
      <c r="F7" s="9"/>
      <c r="G7" s="9"/>
      <c r="H7" s="9">
        <v>50</v>
      </c>
      <c r="I7" s="9"/>
      <c r="J7" s="9"/>
      <c r="K7" s="8"/>
      <c r="L7" s="9"/>
      <c r="M7" s="9"/>
      <c r="N7" s="9"/>
      <c r="O7" s="9"/>
      <c r="P7" s="9"/>
      <c r="Q7" s="9"/>
      <c r="R7" s="10">
        <f t="shared" ref="R7:R21" si="2">SUM(D7:Q7)</f>
        <v>50</v>
      </c>
      <c r="S7" s="8"/>
      <c r="T7" s="9"/>
      <c r="U7" s="11">
        <f t="shared" ref="U7:U21" si="3">+(S7+T7)*R7</f>
        <v>0</v>
      </c>
    </row>
    <row r="8" spans="1:21" ht="25.5" x14ac:dyDescent="0.25">
      <c r="A8" s="4">
        <v>4</v>
      </c>
      <c r="B8" s="5" t="s">
        <v>61</v>
      </c>
      <c r="C8" s="6" t="s">
        <v>15</v>
      </c>
      <c r="D8" s="7"/>
      <c r="E8" s="8"/>
      <c r="F8" s="9"/>
      <c r="G8" s="9"/>
      <c r="H8" s="9"/>
      <c r="I8" s="9"/>
      <c r="J8" s="9"/>
      <c r="K8" s="8"/>
      <c r="L8" s="9"/>
      <c r="M8" s="9"/>
      <c r="N8" s="9"/>
      <c r="O8" s="9"/>
      <c r="P8" s="9"/>
      <c r="Q8" s="9">
        <v>385</v>
      </c>
      <c r="R8" s="10">
        <f t="shared" si="2"/>
        <v>385</v>
      </c>
      <c r="S8" s="8"/>
      <c r="T8" s="9"/>
      <c r="U8" s="11">
        <f t="shared" si="3"/>
        <v>0</v>
      </c>
    </row>
    <row r="9" spans="1:21" ht="38.25" x14ac:dyDescent="0.25">
      <c r="A9" s="4">
        <v>5</v>
      </c>
      <c r="B9" s="5" t="s">
        <v>31</v>
      </c>
      <c r="C9" s="6" t="s">
        <v>15</v>
      </c>
      <c r="D9" s="7"/>
      <c r="E9" s="8"/>
      <c r="F9" s="9"/>
      <c r="G9" s="9"/>
      <c r="H9" s="9">
        <v>41</v>
      </c>
      <c r="I9" s="9"/>
      <c r="J9" s="9"/>
      <c r="K9" s="8"/>
      <c r="L9" s="9"/>
      <c r="M9" s="9"/>
      <c r="N9" s="9"/>
      <c r="O9" s="9"/>
      <c r="P9" s="9"/>
      <c r="Q9" s="9"/>
      <c r="R9" s="10">
        <f t="shared" si="2"/>
        <v>41</v>
      </c>
      <c r="S9" s="8"/>
      <c r="T9" s="9"/>
      <c r="U9" s="11">
        <f t="shared" si="3"/>
        <v>0</v>
      </c>
    </row>
    <row r="10" spans="1:21" ht="51" x14ac:dyDescent="0.25">
      <c r="A10" s="4">
        <v>6</v>
      </c>
      <c r="B10" s="5" t="s">
        <v>32</v>
      </c>
      <c r="C10" s="6" t="s">
        <v>15</v>
      </c>
      <c r="D10" s="7">
        <v>1</v>
      </c>
      <c r="E10" s="8">
        <v>1</v>
      </c>
      <c r="F10" s="9">
        <v>1</v>
      </c>
      <c r="G10" s="9">
        <v>1</v>
      </c>
      <c r="H10" s="9"/>
      <c r="I10" s="9"/>
      <c r="J10" s="9"/>
      <c r="K10" s="8"/>
      <c r="L10" s="9"/>
      <c r="M10" s="9"/>
      <c r="N10" s="9"/>
      <c r="O10" s="9"/>
      <c r="P10" s="9"/>
      <c r="Q10" s="9"/>
      <c r="R10" s="10">
        <f t="shared" si="2"/>
        <v>4</v>
      </c>
      <c r="S10" s="8"/>
      <c r="T10" s="9"/>
      <c r="U10" s="11">
        <f t="shared" si="3"/>
        <v>0</v>
      </c>
    </row>
    <row r="11" spans="1:21" ht="25.5" x14ac:dyDescent="0.25">
      <c r="A11" s="4">
        <v>7</v>
      </c>
      <c r="B11" s="5" t="s">
        <v>37</v>
      </c>
      <c r="C11" s="6" t="s">
        <v>15</v>
      </c>
      <c r="D11" s="7">
        <v>22</v>
      </c>
      <c r="E11" s="8"/>
      <c r="F11" s="9"/>
      <c r="G11" s="9"/>
      <c r="H11" s="9">
        <v>10</v>
      </c>
      <c r="I11" s="9"/>
      <c r="J11" s="9">
        <v>261</v>
      </c>
      <c r="K11" s="8"/>
      <c r="L11" s="9"/>
      <c r="M11" s="9">
        <v>45</v>
      </c>
      <c r="N11" s="9">
        <v>134</v>
      </c>
      <c r="O11" s="9">
        <v>24</v>
      </c>
      <c r="P11" s="9">
        <v>15</v>
      </c>
      <c r="Q11" s="9"/>
      <c r="R11" s="10">
        <f t="shared" si="2"/>
        <v>511</v>
      </c>
      <c r="S11" s="8"/>
      <c r="T11" s="9"/>
      <c r="U11" s="11">
        <f t="shared" si="3"/>
        <v>0</v>
      </c>
    </row>
    <row r="12" spans="1:21" ht="25.5" x14ac:dyDescent="0.25">
      <c r="A12" s="4">
        <v>8</v>
      </c>
      <c r="B12" s="5" t="s">
        <v>38</v>
      </c>
      <c r="C12" s="6" t="s">
        <v>15</v>
      </c>
      <c r="D12" s="7"/>
      <c r="E12" s="8"/>
      <c r="F12" s="9"/>
      <c r="G12" s="9"/>
      <c r="H12" s="9"/>
      <c r="I12" s="9"/>
      <c r="J12" s="9">
        <v>38</v>
      </c>
      <c r="K12" s="8"/>
      <c r="L12" s="9"/>
      <c r="M12" s="9"/>
      <c r="N12" s="9"/>
      <c r="O12" s="9"/>
      <c r="P12" s="9"/>
      <c r="Q12" s="9"/>
      <c r="R12" s="10">
        <f t="shared" si="2"/>
        <v>38</v>
      </c>
      <c r="S12" s="8"/>
      <c r="T12" s="9"/>
      <c r="U12" s="11">
        <f t="shared" si="3"/>
        <v>0</v>
      </c>
    </row>
    <row r="13" spans="1:21" ht="25.5" x14ac:dyDescent="0.25">
      <c r="A13" s="4">
        <v>9</v>
      </c>
      <c r="B13" s="5" t="s">
        <v>39</v>
      </c>
      <c r="C13" s="6" t="s">
        <v>15</v>
      </c>
      <c r="D13" s="7"/>
      <c r="E13" s="8"/>
      <c r="F13" s="9"/>
      <c r="G13" s="9"/>
      <c r="H13" s="9">
        <v>110</v>
      </c>
      <c r="I13" s="9"/>
      <c r="J13" s="9"/>
      <c r="K13" s="8"/>
      <c r="L13" s="9"/>
      <c r="M13" s="9"/>
      <c r="N13" s="9"/>
      <c r="O13" s="9"/>
      <c r="P13" s="9"/>
      <c r="Q13" s="9"/>
      <c r="R13" s="10">
        <f t="shared" si="2"/>
        <v>110</v>
      </c>
      <c r="S13" s="8"/>
      <c r="T13" s="9"/>
      <c r="U13" s="11">
        <f t="shared" si="3"/>
        <v>0</v>
      </c>
    </row>
    <row r="14" spans="1:21" ht="38.25" x14ac:dyDescent="0.25">
      <c r="A14" s="4">
        <v>10</v>
      </c>
      <c r="B14" s="5" t="s">
        <v>40</v>
      </c>
      <c r="C14" s="6" t="s">
        <v>15</v>
      </c>
      <c r="D14" s="7">
        <v>22</v>
      </c>
      <c r="E14" s="8"/>
      <c r="F14" s="9"/>
      <c r="G14" s="9"/>
      <c r="H14" s="9"/>
      <c r="I14" s="9"/>
      <c r="J14" s="9"/>
      <c r="K14" s="8"/>
      <c r="L14" s="9"/>
      <c r="M14" s="9">
        <v>27</v>
      </c>
      <c r="N14" s="9">
        <v>1</v>
      </c>
      <c r="O14" s="9"/>
      <c r="P14" s="9"/>
      <c r="Q14" s="9"/>
      <c r="R14" s="10">
        <f t="shared" si="2"/>
        <v>50</v>
      </c>
      <c r="S14" s="8"/>
      <c r="T14" s="9"/>
      <c r="U14" s="11">
        <f t="shared" si="3"/>
        <v>0</v>
      </c>
    </row>
    <row r="15" spans="1:21" ht="38.25" x14ac:dyDescent="0.25">
      <c r="A15" s="4">
        <v>11</v>
      </c>
      <c r="B15" s="5" t="s">
        <v>41</v>
      </c>
      <c r="C15" s="6" t="s">
        <v>15</v>
      </c>
      <c r="D15" s="7"/>
      <c r="E15" s="8"/>
      <c r="F15" s="9"/>
      <c r="G15" s="9"/>
      <c r="H15" s="9"/>
      <c r="I15" s="9"/>
      <c r="J15" s="9">
        <v>156</v>
      </c>
      <c r="K15" s="8"/>
      <c r="L15" s="9"/>
      <c r="M15" s="9"/>
      <c r="N15" s="9"/>
      <c r="O15" s="9"/>
      <c r="P15" s="9"/>
      <c r="Q15" s="9"/>
      <c r="R15" s="10">
        <f t="shared" si="2"/>
        <v>156</v>
      </c>
      <c r="S15" s="8"/>
      <c r="T15" s="9"/>
      <c r="U15" s="11">
        <f t="shared" si="3"/>
        <v>0</v>
      </c>
    </row>
    <row r="16" spans="1:21" x14ac:dyDescent="0.25">
      <c r="A16" s="4">
        <v>12</v>
      </c>
      <c r="B16" s="5" t="s">
        <v>42</v>
      </c>
      <c r="C16" s="6" t="s">
        <v>15</v>
      </c>
      <c r="D16" s="7"/>
      <c r="E16" s="8"/>
      <c r="F16" s="9"/>
      <c r="G16" s="9"/>
      <c r="H16" s="9">
        <v>110</v>
      </c>
      <c r="I16" s="9"/>
      <c r="J16" s="9"/>
      <c r="K16" s="8"/>
      <c r="L16" s="9"/>
      <c r="M16" s="9"/>
      <c r="N16" s="9"/>
      <c r="O16" s="9"/>
      <c r="P16" s="9"/>
      <c r="Q16" s="9"/>
      <c r="R16" s="10">
        <f t="shared" si="2"/>
        <v>110</v>
      </c>
      <c r="S16" s="8"/>
      <c r="T16" s="9"/>
      <c r="U16" s="11">
        <f t="shared" si="3"/>
        <v>0</v>
      </c>
    </row>
    <row r="17" spans="1:21" ht="76.5" x14ac:dyDescent="0.25">
      <c r="A17" s="4">
        <v>13</v>
      </c>
      <c r="B17" s="5" t="s">
        <v>43</v>
      </c>
      <c r="C17" s="6" t="s">
        <v>15</v>
      </c>
      <c r="D17" s="7"/>
      <c r="E17" s="8"/>
      <c r="F17" s="9"/>
      <c r="G17" s="9"/>
      <c r="H17" s="9"/>
      <c r="I17" s="9"/>
      <c r="J17" s="9"/>
      <c r="K17" s="8"/>
      <c r="L17" s="9"/>
      <c r="M17" s="9">
        <v>27</v>
      </c>
      <c r="N17" s="9">
        <v>1</v>
      </c>
      <c r="O17" s="9"/>
      <c r="P17" s="9"/>
      <c r="Q17" s="9"/>
      <c r="R17" s="10">
        <f t="shared" si="2"/>
        <v>28</v>
      </c>
      <c r="S17" s="8"/>
      <c r="T17" s="9"/>
      <c r="U17" s="11">
        <f t="shared" si="3"/>
        <v>0</v>
      </c>
    </row>
    <row r="18" spans="1:21" ht="25.5" x14ac:dyDescent="0.25">
      <c r="A18" s="4">
        <v>14</v>
      </c>
      <c r="B18" s="5" t="s">
        <v>44</v>
      </c>
      <c r="C18" s="6" t="s">
        <v>15</v>
      </c>
      <c r="D18" s="7">
        <v>22</v>
      </c>
      <c r="E18" s="8"/>
      <c r="F18" s="9"/>
      <c r="G18" s="9"/>
      <c r="H18" s="9"/>
      <c r="I18" s="9"/>
      <c r="J18" s="9">
        <v>76</v>
      </c>
      <c r="K18" s="8"/>
      <c r="L18" s="9"/>
      <c r="M18" s="9">
        <v>6</v>
      </c>
      <c r="N18" s="9">
        <v>16</v>
      </c>
      <c r="O18" s="9"/>
      <c r="P18" s="9"/>
      <c r="Q18" s="9"/>
      <c r="R18" s="10">
        <f t="shared" si="2"/>
        <v>120</v>
      </c>
      <c r="S18" s="8"/>
      <c r="T18" s="9"/>
      <c r="U18" s="11">
        <f t="shared" si="3"/>
        <v>0</v>
      </c>
    </row>
    <row r="19" spans="1:21" ht="25.5" x14ac:dyDescent="0.25">
      <c r="A19" s="4">
        <v>15</v>
      </c>
      <c r="B19" s="5" t="s">
        <v>45</v>
      </c>
      <c r="C19" s="6" t="s">
        <v>15</v>
      </c>
      <c r="D19" s="7"/>
      <c r="E19" s="8"/>
      <c r="F19" s="9"/>
      <c r="G19" s="9"/>
      <c r="H19" s="9">
        <v>110</v>
      </c>
      <c r="I19" s="9"/>
      <c r="J19" s="9"/>
      <c r="K19" s="8"/>
      <c r="L19" s="9"/>
      <c r="M19" s="9"/>
      <c r="N19" s="9"/>
      <c r="O19" s="9"/>
      <c r="P19" s="9"/>
      <c r="Q19" s="9"/>
      <c r="R19" s="10">
        <f t="shared" si="2"/>
        <v>110</v>
      </c>
      <c r="S19" s="8"/>
      <c r="T19" s="9"/>
      <c r="U19" s="11">
        <f t="shared" si="3"/>
        <v>0</v>
      </c>
    </row>
    <row r="20" spans="1:21" ht="164.45" customHeight="1" x14ac:dyDescent="0.25">
      <c r="A20" s="4">
        <v>16</v>
      </c>
      <c r="B20" s="5" t="s">
        <v>46</v>
      </c>
      <c r="C20" s="6" t="s">
        <v>15</v>
      </c>
      <c r="D20" s="7"/>
      <c r="E20" s="8"/>
      <c r="F20" s="9"/>
      <c r="G20" s="9"/>
      <c r="H20" s="9"/>
      <c r="I20" s="9"/>
      <c r="J20" s="9">
        <v>2</v>
      </c>
      <c r="K20" s="8"/>
      <c r="L20" s="9"/>
      <c r="M20" s="9"/>
      <c r="N20" s="9"/>
      <c r="O20" s="9"/>
      <c r="P20" s="9"/>
      <c r="Q20" s="9"/>
      <c r="R20" s="10">
        <f t="shared" si="2"/>
        <v>2</v>
      </c>
      <c r="S20" s="8"/>
      <c r="T20" s="9"/>
      <c r="U20" s="11">
        <f t="shared" si="3"/>
        <v>0</v>
      </c>
    </row>
    <row r="21" spans="1:21" ht="25.5" x14ac:dyDescent="0.25">
      <c r="A21" s="4">
        <v>17</v>
      </c>
      <c r="B21" s="5" t="s">
        <v>47</v>
      </c>
      <c r="C21" s="6" t="s">
        <v>15</v>
      </c>
      <c r="D21" s="7"/>
      <c r="E21" s="8"/>
      <c r="F21" s="9"/>
      <c r="G21" s="9"/>
      <c r="H21" s="9"/>
      <c r="I21" s="9"/>
      <c r="J21" s="9"/>
      <c r="K21" s="8"/>
      <c r="L21" s="9"/>
      <c r="M21" s="9">
        <v>6</v>
      </c>
      <c r="N21" s="9">
        <v>18</v>
      </c>
      <c r="O21" s="9"/>
      <c r="P21" s="9"/>
      <c r="Q21" s="9"/>
      <c r="R21" s="10">
        <f t="shared" si="2"/>
        <v>24</v>
      </c>
      <c r="S21" s="8"/>
      <c r="T21" s="9"/>
      <c r="U21" s="11">
        <f t="shared" si="3"/>
        <v>0</v>
      </c>
    </row>
    <row r="22" spans="1:21" x14ac:dyDescent="0.25">
      <c r="A22" s="26"/>
      <c r="B22" s="27"/>
      <c r="C22" s="28"/>
      <c r="D22" s="29"/>
      <c r="E22" s="23"/>
      <c r="F22" s="24"/>
      <c r="G22" s="24"/>
      <c r="H22" s="24"/>
      <c r="I22" s="24"/>
      <c r="J22" s="24"/>
      <c r="K22" s="23"/>
      <c r="L22" s="24"/>
      <c r="M22" s="24"/>
      <c r="N22" s="24"/>
      <c r="O22" s="24"/>
      <c r="P22" s="24"/>
      <c r="Q22" s="24"/>
      <c r="R22" s="30"/>
      <c r="S22" s="23"/>
      <c r="T22" s="24"/>
      <c r="U22" s="31"/>
    </row>
    <row r="23" spans="1:21" ht="49.5" x14ac:dyDescent="0.25">
      <c r="A23" s="55" t="s">
        <v>1</v>
      </c>
      <c r="B23" s="56" t="s">
        <v>63</v>
      </c>
      <c r="C23" s="57" t="s">
        <v>2</v>
      </c>
      <c r="D23" s="58" t="s">
        <v>3</v>
      </c>
      <c r="E23" s="59"/>
      <c r="F23" s="59"/>
      <c r="G23" s="60"/>
      <c r="H23" s="33" t="s">
        <v>4</v>
      </c>
      <c r="I23" s="61" t="s">
        <v>5</v>
      </c>
      <c r="J23" s="62"/>
      <c r="K23" s="58" t="s">
        <v>6</v>
      </c>
      <c r="L23" s="60"/>
      <c r="M23" s="61" t="s">
        <v>7</v>
      </c>
      <c r="N23" s="62"/>
      <c r="O23" s="62"/>
      <c r="P23" s="63"/>
      <c r="Q23" s="2" t="s">
        <v>8</v>
      </c>
      <c r="R23" s="57" t="s">
        <v>9</v>
      </c>
      <c r="S23" s="53" t="s">
        <v>58</v>
      </c>
      <c r="T23" s="53" t="s">
        <v>10</v>
      </c>
      <c r="U23" s="53" t="s">
        <v>59</v>
      </c>
    </row>
    <row r="24" spans="1:21" ht="14.45" customHeight="1" x14ac:dyDescent="0.25">
      <c r="A24" s="55"/>
      <c r="B24" s="56"/>
      <c r="C24" s="57"/>
      <c r="D24" s="32" t="s">
        <v>11</v>
      </c>
      <c r="E24" s="32" t="s">
        <v>12</v>
      </c>
      <c r="F24" s="32" t="s">
        <v>13</v>
      </c>
      <c r="G24" s="32" t="s">
        <v>14</v>
      </c>
      <c r="H24" s="32" t="s">
        <v>11</v>
      </c>
      <c r="I24" s="32" t="s">
        <v>11</v>
      </c>
      <c r="J24" s="32" t="s">
        <v>12</v>
      </c>
      <c r="K24" s="32" t="s">
        <v>11</v>
      </c>
      <c r="L24" s="32" t="s">
        <v>12</v>
      </c>
      <c r="M24" s="32" t="s">
        <v>11</v>
      </c>
      <c r="N24" s="32" t="s">
        <v>12</v>
      </c>
      <c r="O24" s="32" t="s">
        <v>13</v>
      </c>
      <c r="P24" s="32" t="s">
        <v>14</v>
      </c>
      <c r="Q24" s="32" t="s">
        <v>11</v>
      </c>
      <c r="R24" s="57"/>
      <c r="S24" s="54"/>
      <c r="T24" s="54"/>
      <c r="U24" s="54"/>
    </row>
    <row r="25" spans="1:21" ht="25.5" x14ac:dyDescent="0.25">
      <c r="A25" s="4">
        <v>18</v>
      </c>
      <c r="B25" s="5" t="s">
        <v>65</v>
      </c>
      <c r="C25" s="6" t="s">
        <v>15</v>
      </c>
      <c r="D25" s="7"/>
      <c r="E25" s="8"/>
      <c r="F25" s="9"/>
      <c r="G25" s="9"/>
      <c r="H25" s="9"/>
      <c r="I25" s="9"/>
      <c r="J25" s="9">
        <v>500</v>
      </c>
      <c r="K25" s="8"/>
      <c r="L25" s="9"/>
      <c r="M25" s="9"/>
      <c r="N25" s="9"/>
      <c r="O25" s="9"/>
      <c r="P25" s="9"/>
      <c r="Q25" s="9"/>
      <c r="R25" s="10">
        <f>SUM(D25:Q25)</f>
        <v>500</v>
      </c>
      <c r="S25" s="8"/>
      <c r="T25" s="9"/>
      <c r="U25" s="11">
        <f>+(S25+T25)*R25</f>
        <v>0</v>
      </c>
    </row>
    <row r="26" spans="1:21" ht="38.25" x14ac:dyDescent="0.25">
      <c r="A26" s="4">
        <v>19</v>
      </c>
      <c r="B26" s="12" t="s">
        <v>66</v>
      </c>
      <c r="C26" s="6" t="s">
        <v>15</v>
      </c>
      <c r="D26" s="7">
        <v>5</v>
      </c>
      <c r="E26" s="8"/>
      <c r="F26" s="9"/>
      <c r="G26" s="9"/>
      <c r="H26" s="9"/>
      <c r="I26" s="9"/>
      <c r="J26" s="9"/>
      <c r="K26" s="8">
        <v>6</v>
      </c>
      <c r="L26" s="9">
        <v>73</v>
      </c>
      <c r="M26" s="9"/>
      <c r="N26" s="9"/>
      <c r="O26" s="9"/>
      <c r="P26" s="9"/>
      <c r="Q26" s="9"/>
      <c r="R26" s="10">
        <f>SUM(D26:Q26)</f>
        <v>84</v>
      </c>
      <c r="S26" s="8"/>
      <c r="T26" s="9"/>
      <c r="U26" s="11">
        <f>+(S26+T26)*R26</f>
        <v>0</v>
      </c>
    </row>
    <row r="27" spans="1:21" ht="38.25" x14ac:dyDescent="0.25">
      <c r="A27" s="4">
        <v>20</v>
      </c>
      <c r="B27" s="5" t="s">
        <v>67</v>
      </c>
      <c r="C27" s="6" t="s">
        <v>15</v>
      </c>
      <c r="D27" s="7"/>
      <c r="E27" s="8"/>
      <c r="F27" s="9"/>
      <c r="G27" s="9"/>
      <c r="H27" s="9"/>
      <c r="I27" s="9"/>
      <c r="J27" s="9">
        <v>76</v>
      </c>
      <c r="K27" s="8"/>
      <c r="L27" s="9"/>
      <c r="M27" s="9"/>
      <c r="N27" s="9"/>
      <c r="O27" s="9"/>
      <c r="P27" s="9"/>
      <c r="Q27" s="9"/>
      <c r="R27" s="10">
        <f>SUM(D27:Q27)</f>
        <v>76</v>
      </c>
      <c r="S27" s="8"/>
      <c r="T27" s="9"/>
      <c r="U27" s="11">
        <f>+(S27+T27)*R27</f>
        <v>0</v>
      </c>
    </row>
    <row r="28" spans="1:21" ht="38.25" x14ac:dyDescent="0.25">
      <c r="A28" s="4">
        <v>21</v>
      </c>
      <c r="B28" s="5" t="s">
        <v>68</v>
      </c>
      <c r="C28" s="6" t="s">
        <v>15</v>
      </c>
      <c r="D28" s="7"/>
      <c r="E28" s="8"/>
      <c r="F28" s="9"/>
      <c r="G28" s="9"/>
      <c r="H28" s="9"/>
      <c r="I28" s="9"/>
      <c r="J28" s="9"/>
      <c r="K28" s="8"/>
      <c r="L28" s="9"/>
      <c r="M28" s="9"/>
      <c r="N28" s="9"/>
      <c r="O28" s="9"/>
      <c r="P28" s="9"/>
      <c r="Q28" s="9">
        <v>322</v>
      </c>
      <c r="R28" s="10">
        <f>SUM(D28:Q28)</f>
        <v>322</v>
      </c>
      <c r="S28" s="8"/>
      <c r="T28" s="9"/>
      <c r="U28" s="11">
        <f>+(S28+T28)*R28</f>
        <v>0</v>
      </c>
    </row>
    <row r="29" spans="1:21" ht="63.75" x14ac:dyDescent="0.25">
      <c r="A29" s="4">
        <v>22</v>
      </c>
      <c r="B29" s="5" t="s">
        <v>25</v>
      </c>
      <c r="C29" s="6" t="s">
        <v>15</v>
      </c>
      <c r="D29" s="7"/>
      <c r="E29" s="8"/>
      <c r="F29" s="9"/>
      <c r="G29" s="9"/>
      <c r="H29" s="9"/>
      <c r="I29" s="9"/>
      <c r="J29" s="9"/>
      <c r="K29" s="8"/>
      <c r="L29" s="9"/>
      <c r="M29" s="9">
        <v>1</v>
      </c>
      <c r="N29" s="9"/>
      <c r="O29" s="9"/>
      <c r="P29" s="9"/>
      <c r="Q29" s="9"/>
      <c r="R29" s="10">
        <f t="shared" si="0"/>
        <v>1</v>
      </c>
      <c r="S29" s="8"/>
      <c r="T29" s="9"/>
      <c r="U29" s="11">
        <f t="shared" si="1"/>
        <v>0</v>
      </c>
    </row>
    <row r="30" spans="1:21" ht="76.5" x14ac:dyDescent="0.25">
      <c r="A30" s="4">
        <v>23</v>
      </c>
      <c r="B30" s="5" t="s">
        <v>57</v>
      </c>
      <c r="C30" s="6" t="s">
        <v>15</v>
      </c>
      <c r="D30" s="7"/>
      <c r="E30" s="8"/>
      <c r="F30" s="9"/>
      <c r="G30" s="9"/>
      <c r="H30" s="9"/>
      <c r="I30" s="9"/>
      <c r="J30" s="9"/>
      <c r="K30" s="8"/>
      <c r="L30" s="9"/>
      <c r="M30" s="9">
        <v>7</v>
      </c>
      <c r="N30" s="9">
        <v>14</v>
      </c>
      <c r="O30" s="9">
        <v>5</v>
      </c>
      <c r="P30" s="9">
        <v>2</v>
      </c>
      <c r="Q30" s="9"/>
      <c r="R30" s="10">
        <f t="shared" ref="R30" si="4">SUM(D30:Q30)</f>
        <v>28</v>
      </c>
      <c r="S30" s="8"/>
      <c r="T30" s="9"/>
      <c r="U30" s="11">
        <f t="shared" ref="U30" si="5">+(S30+T30)*R30</f>
        <v>0</v>
      </c>
    </row>
    <row r="31" spans="1:21" ht="25.5" x14ac:dyDescent="0.25">
      <c r="A31" s="4">
        <v>24</v>
      </c>
      <c r="B31" s="5" t="s">
        <v>26</v>
      </c>
      <c r="C31" s="6" t="s">
        <v>15</v>
      </c>
      <c r="D31" s="7"/>
      <c r="E31" s="8"/>
      <c r="F31" s="9"/>
      <c r="G31" s="9"/>
      <c r="H31" s="9"/>
      <c r="I31" s="9">
        <v>19</v>
      </c>
      <c r="J31" s="9"/>
      <c r="K31" s="8"/>
      <c r="L31" s="9"/>
      <c r="M31" s="9"/>
      <c r="N31" s="9"/>
      <c r="O31" s="9"/>
      <c r="P31" s="9"/>
      <c r="Q31" s="9"/>
      <c r="R31" s="10">
        <f t="shared" si="0"/>
        <v>19</v>
      </c>
      <c r="S31" s="8"/>
      <c r="T31" s="9"/>
      <c r="U31" s="11">
        <f t="shared" si="1"/>
        <v>0</v>
      </c>
    </row>
    <row r="32" spans="1:21" x14ac:dyDescent="0.25">
      <c r="A32" s="4">
        <v>25</v>
      </c>
      <c r="B32" s="5" t="s">
        <v>27</v>
      </c>
      <c r="C32" s="6" t="s">
        <v>15</v>
      </c>
      <c r="D32" s="7"/>
      <c r="E32" s="8"/>
      <c r="F32" s="9"/>
      <c r="G32" s="9"/>
      <c r="H32" s="9"/>
      <c r="I32" s="9"/>
      <c r="J32" s="9"/>
      <c r="K32" s="8"/>
      <c r="L32" s="9"/>
      <c r="M32" s="9">
        <v>113</v>
      </c>
      <c r="N32" s="9"/>
      <c r="O32" s="9"/>
      <c r="P32" s="9">
        <v>165</v>
      </c>
      <c r="Q32" s="9"/>
      <c r="R32" s="10">
        <f t="shared" si="0"/>
        <v>278</v>
      </c>
      <c r="S32" s="8"/>
      <c r="T32" s="9"/>
      <c r="U32" s="11">
        <f t="shared" si="1"/>
        <v>0</v>
      </c>
    </row>
    <row r="33" spans="1:21" ht="25.5" x14ac:dyDescent="0.25">
      <c r="A33" s="4">
        <v>26</v>
      </c>
      <c r="B33" s="5" t="s">
        <v>28</v>
      </c>
      <c r="C33" s="6" t="s">
        <v>15</v>
      </c>
      <c r="D33" s="7"/>
      <c r="E33" s="8"/>
      <c r="F33" s="9"/>
      <c r="G33" s="9"/>
      <c r="H33" s="9">
        <v>11</v>
      </c>
      <c r="I33" s="9"/>
      <c r="J33" s="9">
        <v>264</v>
      </c>
      <c r="K33" s="8"/>
      <c r="L33" s="9"/>
      <c r="M33" s="9"/>
      <c r="N33" s="9"/>
      <c r="O33" s="9"/>
      <c r="P33" s="9"/>
      <c r="Q33" s="9"/>
      <c r="R33" s="10">
        <f t="shared" si="0"/>
        <v>275</v>
      </c>
      <c r="S33" s="8"/>
      <c r="T33" s="9"/>
      <c r="U33" s="11">
        <f t="shared" si="1"/>
        <v>0</v>
      </c>
    </row>
    <row r="34" spans="1:21" ht="51" x14ac:dyDescent="0.25">
      <c r="A34" s="4">
        <v>27</v>
      </c>
      <c r="B34" s="5" t="s">
        <v>69</v>
      </c>
      <c r="C34" s="6" t="s">
        <v>15</v>
      </c>
      <c r="D34" s="7"/>
      <c r="E34" s="8"/>
      <c r="F34" s="9"/>
      <c r="G34" s="9"/>
      <c r="H34" s="9">
        <v>13</v>
      </c>
      <c r="I34" s="9"/>
      <c r="J34" s="9"/>
      <c r="K34" s="8"/>
      <c r="L34" s="9"/>
      <c r="M34" s="9"/>
      <c r="N34" s="9"/>
      <c r="O34" s="9"/>
      <c r="P34" s="9"/>
      <c r="Q34" s="9"/>
      <c r="R34" s="10">
        <f t="shared" si="0"/>
        <v>13</v>
      </c>
      <c r="S34" s="8"/>
      <c r="T34" s="9"/>
      <c r="U34" s="11">
        <f t="shared" si="1"/>
        <v>0</v>
      </c>
    </row>
    <row r="35" spans="1:21" ht="153" x14ac:dyDescent="0.25">
      <c r="A35" s="4">
        <v>28</v>
      </c>
      <c r="B35" s="5" t="s">
        <v>70</v>
      </c>
      <c r="C35" s="6" t="s">
        <v>15</v>
      </c>
      <c r="D35" s="7"/>
      <c r="E35" s="8"/>
      <c r="F35" s="9"/>
      <c r="G35" s="9"/>
      <c r="H35" s="9"/>
      <c r="I35" s="9"/>
      <c r="J35" s="9"/>
      <c r="K35" s="8"/>
      <c r="L35" s="9"/>
      <c r="M35" s="9"/>
      <c r="N35" s="9">
        <v>16</v>
      </c>
      <c r="O35" s="9"/>
      <c r="P35" s="9"/>
      <c r="Q35" s="9"/>
      <c r="R35" s="10">
        <f t="shared" si="0"/>
        <v>16</v>
      </c>
      <c r="S35" s="8"/>
      <c r="T35" s="9"/>
      <c r="U35" s="11">
        <f t="shared" ref="U35:U37" si="6">+(S35+T35)*R35</f>
        <v>0</v>
      </c>
    </row>
    <row r="36" spans="1:21" ht="38.25" x14ac:dyDescent="0.25">
      <c r="A36" s="4">
        <v>29</v>
      </c>
      <c r="B36" s="5" t="s">
        <v>35</v>
      </c>
      <c r="C36" s="6" t="s">
        <v>15</v>
      </c>
      <c r="D36" s="7"/>
      <c r="E36" s="8"/>
      <c r="F36" s="9"/>
      <c r="G36" s="9"/>
      <c r="H36" s="9"/>
      <c r="I36" s="9"/>
      <c r="J36" s="9"/>
      <c r="K36" s="8">
        <v>36</v>
      </c>
      <c r="L36" s="9">
        <v>438</v>
      </c>
      <c r="M36" s="9"/>
      <c r="N36" s="9"/>
      <c r="O36" s="9"/>
      <c r="P36" s="9"/>
      <c r="Q36" s="9"/>
      <c r="R36" s="10">
        <f>SUM(D36:Q36)</f>
        <v>474</v>
      </c>
      <c r="S36" s="8"/>
      <c r="T36" s="9"/>
      <c r="U36" s="11">
        <f>+(S36+T36)*R36</f>
        <v>0</v>
      </c>
    </row>
    <row r="37" spans="1:21" ht="25.5" x14ac:dyDescent="0.25">
      <c r="A37" s="4">
        <v>30</v>
      </c>
      <c r="B37" s="5" t="s">
        <v>34</v>
      </c>
      <c r="C37" s="6" t="s">
        <v>24</v>
      </c>
      <c r="D37" s="7"/>
      <c r="E37" s="8"/>
      <c r="F37" s="9"/>
      <c r="G37" s="9"/>
      <c r="H37" s="9"/>
      <c r="I37" s="9"/>
      <c r="J37" s="9"/>
      <c r="K37" s="8"/>
      <c r="L37" s="9"/>
      <c r="M37" s="9">
        <v>15</v>
      </c>
      <c r="N37" s="9">
        <v>30</v>
      </c>
      <c r="O37" s="9"/>
      <c r="P37" s="9"/>
      <c r="Q37" s="9"/>
      <c r="R37" s="10">
        <f t="shared" si="0"/>
        <v>45</v>
      </c>
      <c r="S37" s="8"/>
      <c r="T37" s="9"/>
      <c r="U37" s="11">
        <f t="shared" si="6"/>
        <v>0</v>
      </c>
    </row>
    <row r="38" spans="1:21" x14ac:dyDescent="0.25">
      <c r="A38" s="26"/>
      <c r="B38" s="27"/>
      <c r="C38" s="28"/>
      <c r="D38" s="29"/>
      <c r="E38" s="23"/>
      <c r="F38" s="24"/>
      <c r="G38" s="24"/>
      <c r="H38" s="24"/>
      <c r="I38" s="24"/>
      <c r="J38" s="24"/>
      <c r="K38" s="23"/>
      <c r="L38" s="24"/>
      <c r="M38" s="24"/>
      <c r="N38" s="24"/>
      <c r="O38" s="24"/>
      <c r="P38" s="24"/>
      <c r="Q38" s="24"/>
      <c r="R38" s="30"/>
      <c r="S38" s="23"/>
      <c r="T38" s="24"/>
      <c r="U38" s="31"/>
    </row>
    <row r="39" spans="1:21" ht="49.5" x14ac:dyDescent="0.25">
      <c r="A39" s="55" t="s">
        <v>1</v>
      </c>
      <c r="B39" s="56" t="s">
        <v>64</v>
      </c>
      <c r="C39" s="57" t="s">
        <v>2</v>
      </c>
      <c r="D39" s="58" t="s">
        <v>3</v>
      </c>
      <c r="E39" s="59"/>
      <c r="F39" s="59"/>
      <c r="G39" s="60"/>
      <c r="H39" s="22" t="s">
        <v>4</v>
      </c>
      <c r="I39" s="61" t="s">
        <v>5</v>
      </c>
      <c r="J39" s="62"/>
      <c r="K39" s="58" t="s">
        <v>6</v>
      </c>
      <c r="L39" s="60"/>
      <c r="M39" s="61" t="s">
        <v>7</v>
      </c>
      <c r="N39" s="62"/>
      <c r="O39" s="62"/>
      <c r="P39" s="63"/>
      <c r="Q39" s="2" t="s">
        <v>8</v>
      </c>
      <c r="R39" s="57" t="s">
        <v>9</v>
      </c>
      <c r="S39" s="53" t="s">
        <v>58</v>
      </c>
      <c r="T39" s="53" t="s">
        <v>10</v>
      </c>
      <c r="U39" s="53" t="s">
        <v>59</v>
      </c>
    </row>
    <row r="40" spans="1:21" ht="14.45" customHeight="1" x14ac:dyDescent="0.25">
      <c r="A40" s="55"/>
      <c r="B40" s="56"/>
      <c r="C40" s="57"/>
      <c r="D40" s="21" t="s">
        <v>11</v>
      </c>
      <c r="E40" s="21" t="s">
        <v>12</v>
      </c>
      <c r="F40" s="21" t="s">
        <v>13</v>
      </c>
      <c r="G40" s="21" t="s">
        <v>14</v>
      </c>
      <c r="H40" s="21" t="s">
        <v>11</v>
      </c>
      <c r="I40" s="21" t="s">
        <v>11</v>
      </c>
      <c r="J40" s="21" t="s">
        <v>12</v>
      </c>
      <c r="K40" s="21" t="s">
        <v>11</v>
      </c>
      <c r="L40" s="21" t="s">
        <v>12</v>
      </c>
      <c r="M40" s="21" t="s">
        <v>11</v>
      </c>
      <c r="N40" s="21" t="s">
        <v>12</v>
      </c>
      <c r="O40" s="21" t="s">
        <v>13</v>
      </c>
      <c r="P40" s="21" t="s">
        <v>14</v>
      </c>
      <c r="Q40" s="21" t="s">
        <v>11</v>
      </c>
      <c r="R40" s="57"/>
      <c r="S40" s="54"/>
      <c r="T40" s="54"/>
      <c r="U40" s="54"/>
    </row>
    <row r="41" spans="1:21" ht="25.5" x14ac:dyDescent="0.25">
      <c r="A41" s="4">
        <v>31</v>
      </c>
      <c r="B41" s="5" t="s">
        <v>33</v>
      </c>
      <c r="C41" s="6" t="s">
        <v>15</v>
      </c>
      <c r="D41" s="7"/>
      <c r="E41" s="8"/>
      <c r="F41" s="9"/>
      <c r="G41" s="9"/>
      <c r="H41" s="9"/>
      <c r="I41" s="9"/>
      <c r="J41" s="9">
        <v>568</v>
      </c>
      <c r="K41" s="8"/>
      <c r="L41" s="9"/>
      <c r="M41" s="9"/>
      <c r="N41" s="9"/>
      <c r="O41" s="9"/>
      <c r="P41" s="9"/>
      <c r="Q41" s="9"/>
      <c r="R41" s="10">
        <f>SUM(D41:Q41)</f>
        <v>568</v>
      </c>
      <c r="S41" s="8"/>
      <c r="T41" s="9"/>
      <c r="U41" s="11">
        <f>+(S41+T41)*R41</f>
        <v>0</v>
      </c>
    </row>
    <row r="42" spans="1:21" ht="25.5" x14ac:dyDescent="0.25">
      <c r="A42" s="4">
        <v>32</v>
      </c>
      <c r="B42" s="5" t="s">
        <v>36</v>
      </c>
      <c r="C42" s="6" t="s">
        <v>15</v>
      </c>
      <c r="D42" s="7"/>
      <c r="E42" s="8"/>
      <c r="F42" s="9"/>
      <c r="G42" s="9"/>
      <c r="H42" s="9">
        <v>9</v>
      </c>
      <c r="I42" s="9"/>
      <c r="J42" s="9"/>
      <c r="K42" s="8"/>
      <c r="L42" s="9"/>
      <c r="M42" s="9"/>
      <c r="N42" s="9"/>
      <c r="O42" s="9"/>
      <c r="P42" s="9"/>
      <c r="Q42" s="9"/>
      <c r="R42" s="10">
        <f>SUM(D42:Q42)</f>
        <v>9</v>
      </c>
      <c r="S42" s="8"/>
      <c r="T42" s="9"/>
      <c r="U42" s="11">
        <f>+(S42+T42)*R42</f>
        <v>0</v>
      </c>
    </row>
    <row r="43" spans="1:21" ht="25.5" x14ac:dyDescent="0.25">
      <c r="A43" s="4">
        <v>33</v>
      </c>
      <c r="B43" s="5" t="s">
        <v>18</v>
      </c>
      <c r="C43" s="6" t="s">
        <v>19</v>
      </c>
      <c r="D43" s="7"/>
      <c r="E43" s="8"/>
      <c r="F43" s="9"/>
      <c r="G43" s="9"/>
      <c r="H43" s="9"/>
      <c r="I43" s="9"/>
      <c r="J43" s="9">
        <v>132</v>
      </c>
      <c r="K43" s="8"/>
      <c r="L43" s="9"/>
      <c r="M43" s="9">
        <v>4</v>
      </c>
      <c r="N43" s="9">
        <v>82</v>
      </c>
      <c r="O43" s="9">
        <v>39</v>
      </c>
      <c r="P43" s="9">
        <v>70</v>
      </c>
      <c r="Q43" s="9"/>
      <c r="R43" s="10">
        <f t="shared" ref="R43:R50" si="7">SUM(D43:Q43)</f>
        <v>327</v>
      </c>
      <c r="S43" s="8"/>
      <c r="T43" s="9"/>
      <c r="U43" s="11">
        <f t="shared" ref="U43:U50" si="8">+(S43+T43)*R43</f>
        <v>0</v>
      </c>
    </row>
    <row r="44" spans="1:21" ht="38.25" x14ac:dyDescent="0.25">
      <c r="A44" s="4">
        <v>34</v>
      </c>
      <c r="B44" s="13" t="s">
        <v>20</v>
      </c>
      <c r="C44" s="6" t="s">
        <v>19</v>
      </c>
      <c r="D44" s="7"/>
      <c r="E44" s="8"/>
      <c r="F44" s="9"/>
      <c r="G44" s="9"/>
      <c r="H44" s="9">
        <v>11</v>
      </c>
      <c r="I44" s="9"/>
      <c r="J44" s="9"/>
      <c r="K44" s="8"/>
      <c r="L44" s="9"/>
      <c r="M44" s="9"/>
      <c r="N44" s="9"/>
      <c r="O44" s="9"/>
      <c r="P44" s="9"/>
      <c r="Q44" s="9"/>
      <c r="R44" s="10">
        <f t="shared" si="7"/>
        <v>11</v>
      </c>
      <c r="S44" s="8"/>
      <c r="T44" s="9"/>
      <c r="U44" s="11">
        <f t="shared" si="8"/>
        <v>0</v>
      </c>
    </row>
    <row r="45" spans="1:21" ht="25.5" x14ac:dyDescent="0.25">
      <c r="A45" s="4">
        <v>35</v>
      </c>
      <c r="B45" s="5" t="s">
        <v>21</v>
      </c>
      <c r="C45" s="6" t="s">
        <v>19</v>
      </c>
      <c r="D45" s="7"/>
      <c r="E45" s="8"/>
      <c r="F45" s="9"/>
      <c r="G45" s="9"/>
      <c r="H45" s="9"/>
      <c r="I45" s="9"/>
      <c r="J45" s="9">
        <v>8</v>
      </c>
      <c r="K45" s="8"/>
      <c r="L45" s="9"/>
      <c r="M45" s="9"/>
      <c r="N45" s="9"/>
      <c r="O45" s="9"/>
      <c r="P45" s="9"/>
      <c r="Q45" s="9"/>
      <c r="R45" s="10">
        <f t="shared" si="7"/>
        <v>8</v>
      </c>
      <c r="S45" s="8"/>
      <c r="T45" s="9"/>
      <c r="U45" s="11">
        <f t="shared" si="8"/>
        <v>0</v>
      </c>
    </row>
    <row r="46" spans="1:21" ht="51" x14ac:dyDescent="0.25">
      <c r="A46" s="4">
        <v>36</v>
      </c>
      <c r="B46" s="5" t="s">
        <v>22</v>
      </c>
      <c r="C46" s="6" t="s">
        <v>15</v>
      </c>
      <c r="D46" s="7"/>
      <c r="E46" s="8"/>
      <c r="F46" s="9"/>
      <c r="G46" s="9"/>
      <c r="H46" s="9"/>
      <c r="I46" s="9"/>
      <c r="J46" s="9">
        <v>373</v>
      </c>
      <c r="K46" s="8"/>
      <c r="L46" s="9"/>
      <c r="M46" s="9"/>
      <c r="N46" s="9"/>
      <c r="O46" s="9"/>
      <c r="P46" s="9"/>
      <c r="Q46" s="9"/>
      <c r="R46" s="10">
        <f t="shared" si="7"/>
        <v>373</v>
      </c>
      <c r="S46" s="8"/>
      <c r="T46" s="9"/>
      <c r="U46" s="11">
        <f t="shared" si="8"/>
        <v>0</v>
      </c>
    </row>
    <row r="47" spans="1:21" ht="51" x14ac:dyDescent="0.25">
      <c r="A47" s="4">
        <v>37</v>
      </c>
      <c r="B47" s="5" t="s">
        <v>23</v>
      </c>
      <c r="C47" s="6" t="s">
        <v>15</v>
      </c>
      <c r="D47" s="7"/>
      <c r="E47" s="8"/>
      <c r="F47" s="9"/>
      <c r="G47" s="9"/>
      <c r="H47" s="9">
        <v>9</v>
      </c>
      <c r="I47" s="9"/>
      <c r="J47" s="9"/>
      <c r="K47" s="8"/>
      <c r="L47" s="9"/>
      <c r="M47" s="9"/>
      <c r="N47" s="9"/>
      <c r="O47" s="9"/>
      <c r="P47" s="9"/>
      <c r="Q47" s="9"/>
      <c r="R47" s="10">
        <f t="shared" si="7"/>
        <v>9</v>
      </c>
      <c r="S47" s="8"/>
      <c r="T47" s="9"/>
      <c r="U47" s="11">
        <f t="shared" si="8"/>
        <v>0</v>
      </c>
    </row>
    <row r="48" spans="1:21" ht="38.25" x14ac:dyDescent="0.25">
      <c r="A48" s="4">
        <v>38</v>
      </c>
      <c r="B48" s="5" t="s">
        <v>29</v>
      </c>
      <c r="C48" s="6" t="s">
        <v>15</v>
      </c>
      <c r="D48" s="7"/>
      <c r="E48" s="8"/>
      <c r="F48" s="9"/>
      <c r="G48" s="9"/>
      <c r="H48" s="9">
        <v>16</v>
      </c>
      <c r="I48" s="9"/>
      <c r="J48" s="9"/>
      <c r="K48" s="8"/>
      <c r="L48" s="9"/>
      <c r="M48" s="9"/>
      <c r="N48" s="9"/>
      <c r="O48" s="9"/>
      <c r="P48" s="9"/>
      <c r="Q48" s="9"/>
      <c r="R48" s="10">
        <f t="shared" si="7"/>
        <v>16</v>
      </c>
      <c r="S48" s="8"/>
      <c r="T48" s="9"/>
      <c r="U48" s="11">
        <f t="shared" si="8"/>
        <v>0</v>
      </c>
    </row>
    <row r="49" spans="1:21" ht="38.25" x14ac:dyDescent="0.25">
      <c r="A49" s="4">
        <v>39</v>
      </c>
      <c r="B49" s="5" t="s">
        <v>71</v>
      </c>
      <c r="C49" s="6" t="s">
        <v>15</v>
      </c>
      <c r="D49" s="7"/>
      <c r="E49" s="8"/>
      <c r="F49" s="9"/>
      <c r="G49" s="9"/>
      <c r="H49" s="9"/>
      <c r="I49" s="9"/>
      <c r="J49" s="9">
        <v>132</v>
      </c>
      <c r="K49" s="8"/>
      <c r="L49" s="9"/>
      <c r="M49" s="9"/>
      <c r="N49" s="9"/>
      <c r="O49" s="9"/>
      <c r="P49" s="9"/>
      <c r="Q49" s="9"/>
      <c r="R49" s="10">
        <f t="shared" si="7"/>
        <v>132</v>
      </c>
      <c r="S49" s="8"/>
      <c r="T49" s="9"/>
      <c r="U49" s="11">
        <f t="shared" si="8"/>
        <v>0</v>
      </c>
    </row>
    <row r="50" spans="1:21" x14ac:dyDescent="0.25">
      <c r="A50" s="4">
        <v>40</v>
      </c>
      <c r="B50" s="5" t="s">
        <v>30</v>
      </c>
      <c r="C50" s="6" t="s">
        <v>15</v>
      </c>
      <c r="D50" s="7"/>
      <c r="E50" s="8"/>
      <c r="F50" s="9"/>
      <c r="G50" s="9"/>
      <c r="H50" s="9">
        <v>20</v>
      </c>
      <c r="I50" s="9"/>
      <c r="J50" s="9"/>
      <c r="K50" s="8"/>
      <c r="L50" s="9"/>
      <c r="M50" s="9"/>
      <c r="N50" s="9"/>
      <c r="O50" s="9"/>
      <c r="P50" s="9"/>
      <c r="Q50" s="9"/>
      <c r="R50" s="10">
        <f t="shared" si="7"/>
        <v>20</v>
      </c>
      <c r="S50" s="8"/>
      <c r="T50" s="9"/>
      <c r="U50" s="11">
        <f t="shared" si="8"/>
        <v>0</v>
      </c>
    </row>
    <row r="51" spans="1:21" x14ac:dyDescent="0.25">
      <c r="R51" s="15"/>
      <c r="T51" s="25" t="s">
        <v>54</v>
      </c>
      <c r="U51" s="11">
        <f>SUM(U5:U50)</f>
        <v>0</v>
      </c>
    </row>
    <row r="52" spans="1:21" x14ac:dyDescent="0.25">
      <c r="R52" s="15"/>
      <c r="T52" s="25" t="s">
        <v>55</v>
      </c>
      <c r="U52" s="11"/>
    </row>
    <row r="53" spans="1:21" x14ac:dyDescent="0.25">
      <c r="A53" s="16" t="s">
        <v>48</v>
      </c>
      <c r="T53" s="25" t="s">
        <v>56</v>
      </c>
      <c r="U53" s="11">
        <f>+U51+U52</f>
        <v>0</v>
      </c>
    </row>
    <row r="55" spans="1:21" x14ac:dyDescent="0.25">
      <c r="A55" s="64" t="s">
        <v>49</v>
      </c>
      <c r="B55" s="64"/>
      <c r="C55" s="64"/>
      <c r="D55" s="64"/>
      <c r="E55" s="64"/>
      <c r="F55" s="64"/>
      <c r="G55" s="64"/>
    </row>
    <row r="56" spans="1:21" x14ac:dyDescent="0.25">
      <c r="A56" s="17"/>
      <c r="B56" s="18"/>
      <c r="C56" s="19"/>
      <c r="D56" s="19"/>
      <c r="E56" s="19"/>
      <c r="F56" s="19"/>
      <c r="G56" s="19"/>
    </row>
    <row r="57" spans="1:21" x14ac:dyDescent="0.25">
      <c r="A57" s="65" t="s">
        <v>50</v>
      </c>
      <c r="B57" s="65"/>
      <c r="C57" s="65"/>
      <c r="D57" s="65"/>
      <c r="E57" s="65"/>
      <c r="F57" s="65"/>
      <c r="G57" s="65"/>
    </row>
    <row r="58" spans="1:21" ht="27.2" customHeight="1" x14ac:dyDescent="0.25">
      <c r="A58" s="66" t="s">
        <v>51</v>
      </c>
      <c r="B58" s="66"/>
      <c r="C58" s="66"/>
      <c r="D58" s="66"/>
      <c r="E58" s="66"/>
      <c r="F58" s="66"/>
      <c r="G58" s="66"/>
    </row>
    <row r="59" spans="1:21" x14ac:dyDescent="0.25">
      <c r="A59" s="67" t="s">
        <v>52</v>
      </c>
      <c r="B59" s="67"/>
      <c r="C59" s="67"/>
      <c r="D59" s="67"/>
      <c r="E59" s="67"/>
      <c r="F59" s="67"/>
      <c r="G59" s="67"/>
    </row>
    <row r="60" spans="1:21" ht="13.9" customHeight="1" x14ac:dyDescent="0.25">
      <c r="A60" s="66" t="s">
        <v>53</v>
      </c>
      <c r="B60" s="66"/>
      <c r="C60" s="66"/>
      <c r="D60" s="66"/>
      <c r="E60" s="66"/>
      <c r="F60" s="66"/>
      <c r="G60" s="66"/>
    </row>
  </sheetData>
  <mergeCells count="39">
    <mergeCell ref="U23:U24"/>
    <mergeCell ref="K23:L23"/>
    <mergeCell ref="M23:P23"/>
    <mergeCell ref="R23:R24"/>
    <mergeCell ref="S23:S24"/>
    <mergeCell ref="T23:T24"/>
    <mergeCell ref="A23:A24"/>
    <mergeCell ref="B23:B24"/>
    <mergeCell ref="C23:C24"/>
    <mergeCell ref="D23:G23"/>
    <mergeCell ref="I23:J23"/>
    <mergeCell ref="A55:G55"/>
    <mergeCell ref="A57:G57"/>
    <mergeCell ref="A58:G58"/>
    <mergeCell ref="A59:G59"/>
    <mergeCell ref="A60:G60"/>
    <mergeCell ref="U39:U40"/>
    <mergeCell ref="S3:S4"/>
    <mergeCell ref="T3:T4"/>
    <mergeCell ref="U3:U4"/>
    <mergeCell ref="A1:U2"/>
    <mergeCell ref="A3:A4"/>
    <mergeCell ref="B3:B4"/>
    <mergeCell ref="C3:C4"/>
    <mergeCell ref="D3:G3"/>
    <mergeCell ref="I3:J3"/>
    <mergeCell ref="K3:L3"/>
    <mergeCell ref="M3:P3"/>
    <mergeCell ref="R3:R4"/>
    <mergeCell ref="K39:L39"/>
    <mergeCell ref="M39:P39"/>
    <mergeCell ref="R39:R40"/>
    <mergeCell ref="S39:S40"/>
    <mergeCell ref="T39:T40"/>
    <mergeCell ref="A39:A40"/>
    <mergeCell ref="B39:B40"/>
    <mergeCell ref="C39:C40"/>
    <mergeCell ref="D39:G39"/>
    <mergeCell ref="I39:J39"/>
  </mergeCells>
  <printOptions horizontalCentered="1" verticalCentered="1"/>
  <pageMargins left="0.39370078740157483" right="0.39370078740157483" top="0.39370078740157483" bottom="0.39370078740157483" header="0.31496062992125984" footer="0.31496062992125984"/>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showGridLines="0" tabSelected="1" zoomScale="110" zoomScaleNormal="110" workbookViewId="0">
      <pane ySplit="4" topLeftCell="A5" activePane="bottomLeft" state="frozen"/>
      <selection activeCell="B5" sqref="B5"/>
      <selection pane="bottomLeft" activeCell="B16" sqref="B16:H16"/>
    </sheetView>
  </sheetViews>
  <sheetFormatPr defaultColWidth="50.42578125" defaultRowHeight="16.5" x14ac:dyDescent="0.25"/>
  <cols>
    <col min="1" max="1" width="4.5703125" style="1" customWidth="1"/>
    <col min="2" max="2" width="58.28515625" style="14" customWidth="1"/>
    <col min="3" max="3" width="10.85546875" style="1" customWidth="1"/>
    <col min="4" max="4" width="9.28515625" style="1" customWidth="1"/>
    <col min="5" max="8" width="14.85546875" style="1" customWidth="1"/>
    <col min="9" max="9" width="5.85546875" style="1" customWidth="1"/>
    <col min="10" max="10" width="69.140625" style="1" customWidth="1"/>
    <col min="11" max="16384" width="50.42578125" style="1"/>
  </cols>
  <sheetData>
    <row r="1" spans="1:10" x14ac:dyDescent="0.25">
      <c r="A1" s="55" t="s">
        <v>81</v>
      </c>
      <c r="B1" s="55"/>
      <c r="C1" s="55"/>
      <c r="D1" s="55"/>
      <c r="E1" s="55"/>
      <c r="F1" s="55"/>
      <c r="G1" s="55"/>
      <c r="H1" s="55"/>
    </row>
    <row r="2" spans="1:10" ht="15.95" customHeight="1" x14ac:dyDescent="0.25">
      <c r="A2" s="73" t="s">
        <v>1</v>
      </c>
      <c r="B2" s="74" t="s">
        <v>73</v>
      </c>
      <c r="C2" s="74" t="s">
        <v>72</v>
      </c>
      <c r="D2" s="42">
        <v>1</v>
      </c>
      <c r="E2" s="42">
        <v>2</v>
      </c>
      <c r="F2" s="42">
        <v>3</v>
      </c>
      <c r="G2" s="42">
        <v>4</v>
      </c>
      <c r="H2" s="42">
        <v>5</v>
      </c>
    </row>
    <row r="3" spans="1:10" ht="81.75" customHeight="1" x14ac:dyDescent="0.25">
      <c r="A3" s="73"/>
      <c r="B3" s="74"/>
      <c r="C3" s="74"/>
      <c r="D3" s="75" t="s">
        <v>80</v>
      </c>
      <c r="E3" s="75" t="s">
        <v>83</v>
      </c>
      <c r="F3" s="75" t="s">
        <v>84</v>
      </c>
      <c r="G3" s="43" t="s">
        <v>85</v>
      </c>
      <c r="H3" s="2" t="s">
        <v>86</v>
      </c>
      <c r="J3" s="50" t="s">
        <v>78</v>
      </c>
    </row>
    <row r="4" spans="1:10" ht="18.75" customHeight="1" x14ac:dyDescent="0.25">
      <c r="A4" s="73"/>
      <c r="B4" s="74"/>
      <c r="C4" s="74"/>
      <c r="D4" s="75"/>
      <c r="E4" s="75"/>
      <c r="F4" s="75"/>
      <c r="G4" s="43" t="s">
        <v>87</v>
      </c>
      <c r="H4" s="2" t="s">
        <v>88</v>
      </c>
    </row>
    <row r="5" spans="1:10" ht="36" customHeight="1" x14ac:dyDescent="0.25">
      <c r="A5" s="77">
        <v>1</v>
      </c>
      <c r="B5" s="47" t="s">
        <v>89</v>
      </c>
      <c r="C5" s="48" t="s">
        <v>90</v>
      </c>
      <c r="D5" s="8">
        <v>300</v>
      </c>
      <c r="E5" s="38"/>
      <c r="F5" s="38"/>
      <c r="G5" s="51">
        <f>+E5+F5</f>
        <v>0</v>
      </c>
      <c r="H5" s="51">
        <f>+D5*G5</f>
        <v>0</v>
      </c>
    </row>
    <row r="6" spans="1:10" ht="36" customHeight="1" x14ac:dyDescent="0.25">
      <c r="A6" s="78"/>
      <c r="B6" s="47" t="s">
        <v>93</v>
      </c>
      <c r="C6" s="48" t="s">
        <v>90</v>
      </c>
      <c r="D6" s="8">
        <v>200</v>
      </c>
      <c r="E6" s="38"/>
      <c r="F6" s="38"/>
      <c r="G6" s="51">
        <f t="shared" ref="G6:G14" si="0">+E6+F6</f>
        <v>0</v>
      </c>
      <c r="H6" s="51">
        <f t="shared" ref="H6:H14" si="1">+D6*G6</f>
        <v>0</v>
      </c>
    </row>
    <row r="7" spans="1:10" ht="36" customHeight="1" x14ac:dyDescent="0.25">
      <c r="A7" s="77">
        <v>2</v>
      </c>
      <c r="B7" s="47" t="s">
        <v>91</v>
      </c>
      <c r="C7" s="48" t="s">
        <v>92</v>
      </c>
      <c r="D7" s="8">
        <v>36</v>
      </c>
      <c r="E7" s="38"/>
      <c r="F7" s="38"/>
      <c r="G7" s="51">
        <f t="shared" si="0"/>
        <v>0</v>
      </c>
      <c r="H7" s="51">
        <f t="shared" si="1"/>
        <v>0</v>
      </c>
    </row>
    <row r="8" spans="1:10" ht="36" customHeight="1" x14ac:dyDescent="0.25">
      <c r="A8" s="78"/>
      <c r="B8" s="47" t="s">
        <v>94</v>
      </c>
      <c r="C8" s="48" t="s">
        <v>92</v>
      </c>
      <c r="D8" s="8">
        <v>24</v>
      </c>
      <c r="E8" s="76"/>
      <c r="F8" s="76"/>
      <c r="G8" s="51">
        <f t="shared" si="0"/>
        <v>0</v>
      </c>
      <c r="H8" s="51">
        <f t="shared" si="1"/>
        <v>0</v>
      </c>
    </row>
    <row r="9" spans="1:10" ht="36" customHeight="1" x14ac:dyDescent="0.25">
      <c r="A9" s="77">
        <v>3</v>
      </c>
      <c r="B9" s="47" t="s">
        <v>96</v>
      </c>
      <c r="C9" s="48" t="s">
        <v>92</v>
      </c>
      <c r="D9" s="8">
        <v>24</v>
      </c>
      <c r="E9" s="76"/>
      <c r="F9" s="76"/>
      <c r="G9" s="51">
        <f t="shared" si="0"/>
        <v>0</v>
      </c>
      <c r="H9" s="51">
        <f t="shared" si="1"/>
        <v>0</v>
      </c>
    </row>
    <row r="10" spans="1:10" ht="36" customHeight="1" x14ac:dyDescent="0.25">
      <c r="A10" s="78"/>
      <c r="B10" s="47" t="s">
        <v>95</v>
      </c>
      <c r="C10" s="48" t="s">
        <v>92</v>
      </c>
      <c r="D10" s="8">
        <v>16</v>
      </c>
      <c r="E10" s="76"/>
      <c r="F10" s="76"/>
      <c r="G10" s="51">
        <f t="shared" si="0"/>
        <v>0</v>
      </c>
      <c r="H10" s="51">
        <f t="shared" si="1"/>
        <v>0</v>
      </c>
    </row>
    <row r="11" spans="1:10" ht="36" customHeight="1" x14ac:dyDescent="0.25">
      <c r="A11" s="77">
        <v>4</v>
      </c>
      <c r="B11" s="47" t="s">
        <v>97</v>
      </c>
      <c r="C11" s="48" t="s">
        <v>98</v>
      </c>
      <c r="D11" s="8">
        <v>24</v>
      </c>
      <c r="E11" s="76"/>
      <c r="F11" s="76"/>
      <c r="G11" s="51">
        <f t="shared" si="0"/>
        <v>0</v>
      </c>
      <c r="H11" s="51">
        <f t="shared" si="1"/>
        <v>0</v>
      </c>
    </row>
    <row r="12" spans="1:10" ht="36" customHeight="1" x14ac:dyDescent="0.25">
      <c r="A12" s="78"/>
      <c r="B12" s="47" t="s">
        <v>99</v>
      </c>
      <c r="C12" s="48" t="s">
        <v>98</v>
      </c>
      <c r="D12" s="8">
        <v>16</v>
      </c>
      <c r="E12" s="76"/>
      <c r="F12" s="76"/>
      <c r="G12" s="51">
        <f t="shared" si="0"/>
        <v>0</v>
      </c>
      <c r="H12" s="51">
        <f t="shared" si="1"/>
        <v>0</v>
      </c>
    </row>
    <row r="13" spans="1:10" ht="36" customHeight="1" x14ac:dyDescent="0.25">
      <c r="A13" s="77">
        <v>5</v>
      </c>
      <c r="B13" s="47" t="s">
        <v>100</v>
      </c>
      <c r="C13" s="48" t="s">
        <v>98</v>
      </c>
      <c r="D13" s="8">
        <v>12</v>
      </c>
      <c r="E13" s="76"/>
      <c r="F13" s="76"/>
      <c r="G13" s="51">
        <f t="shared" si="0"/>
        <v>0</v>
      </c>
      <c r="H13" s="51">
        <f t="shared" si="1"/>
        <v>0</v>
      </c>
    </row>
    <row r="14" spans="1:10" ht="36" customHeight="1" x14ac:dyDescent="0.25">
      <c r="A14" s="78"/>
      <c r="B14" s="47" t="s">
        <v>101</v>
      </c>
      <c r="C14" s="48" t="s">
        <v>98</v>
      </c>
      <c r="D14" s="8">
        <v>8</v>
      </c>
      <c r="E14" s="76"/>
      <c r="F14" s="76"/>
      <c r="G14" s="51">
        <f t="shared" si="0"/>
        <v>0</v>
      </c>
      <c r="H14" s="51">
        <f>+D14*G14</f>
        <v>0</v>
      </c>
    </row>
    <row r="15" spans="1:10" ht="18" x14ac:dyDescent="0.25">
      <c r="A15" s="41"/>
      <c r="B15" s="41"/>
      <c r="C15" s="41"/>
      <c r="D15" s="41"/>
      <c r="E15" s="41"/>
      <c r="F15" s="41"/>
      <c r="G15" s="49"/>
      <c r="H15" s="52">
        <f>+SUM(H5:H14)</f>
        <v>0</v>
      </c>
    </row>
    <row r="16" spans="1:10" ht="18" x14ac:dyDescent="0.25">
      <c r="B16" s="70" t="s">
        <v>79</v>
      </c>
      <c r="C16" s="70"/>
      <c r="D16" s="70"/>
      <c r="E16" s="70"/>
      <c r="F16" s="70"/>
      <c r="G16" s="70"/>
      <c r="H16" s="70"/>
      <c r="I16" s="36"/>
      <c r="J16" s="39"/>
    </row>
    <row r="17" spans="1:10" x14ac:dyDescent="0.25">
      <c r="B17" s="70"/>
      <c r="C17" s="70"/>
      <c r="D17" s="70"/>
      <c r="E17" s="70"/>
      <c r="F17" s="45"/>
      <c r="I17" s="39"/>
    </row>
    <row r="18" spans="1:10" x14ac:dyDescent="0.25">
      <c r="A18" s="71"/>
      <c r="B18" s="71"/>
      <c r="C18" s="35"/>
      <c r="D18" s="45"/>
      <c r="E18" s="45"/>
      <c r="F18" s="45"/>
      <c r="G18" s="45"/>
      <c r="H18" s="45"/>
      <c r="I18" s="39"/>
    </row>
    <row r="19" spans="1:10" x14ac:dyDescent="0.25">
      <c r="A19" s="45"/>
      <c r="B19" s="44" t="s">
        <v>74</v>
      </c>
      <c r="C19" s="46"/>
      <c r="D19" s="72"/>
      <c r="E19" s="72"/>
      <c r="F19" s="46"/>
      <c r="G19" s="37"/>
      <c r="H19" s="36"/>
    </row>
    <row r="20" spans="1:10" x14ac:dyDescent="0.25">
      <c r="A20" s="45"/>
      <c r="B20" s="46"/>
      <c r="C20" s="46"/>
      <c r="D20" s="72"/>
      <c r="E20" s="72"/>
      <c r="F20" s="46"/>
      <c r="G20" s="37"/>
      <c r="H20" s="36"/>
    </row>
    <row r="21" spans="1:10" x14ac:dyDescent="0.25">
      <c r="A21" s="45"/>
      <c r="B21" s="46"/>
      <c r="C21" s="46"/>
      <c r="D21" s="72"/>
      <c r="E21" s="72"/>
      <c r="F21" s="46"/>
      <c r="G21" s="37"/>
      <c r="H21" s="36"/>
    </row>
    <row r="22" spans="1:10" x14ac:dyDescent="0.25">
      <c r="A22" s="45"/>
      <c r="B22" s="69" t="s">
        <v>75</v>
      </c>
      <c r="C22" s="69"/>
      <c r="D22" s="46"/>
      <c r="E22" s="44" t="s">
        <v>76</v>
      </c>
      <c r="F22" s="44"/>
      <c r="G22" s="44"/>
      <c r="H22" s="44"/>
      <c r="I22" s="39"/>
    </row>
    <row r="23" spans="1:10" x14ac:dyDescent="0.25">
      <c r="A23" s="45"/>
      <c r="B23" s="46"/>
      <c r="C23" s="46"/>
      <c r="D23" s="72"/>
      <c r="E23" s="72"/>
      <c r="F23" s="46"/>
      <c r="G23" s="46"/>
      <c r="H23" s="46"/>
      <c r="I23" s="39"/>
    </row>
    <row r="24" spans="1:10" x14ac:dyDescent="0.25">
      <c r="A24" s="45"/>
      <c r="B24" s="46"/>
      <c r="C24" s="46"/>
      <c r="D24" s="72"/>
      <c r="E24" s="72"/>
      <c r="F24" s="46"/>
      <c r="G24" s="46"/>
      <c r="H24" s="46"/>
      <c r="I24" s="39"/>
    </row>
    <row r="25" spans="1:10" x14ac:dyDescent="0.25">
      <c r="A25" s="45"/>
      <c r="B25" s="46"/>
      <c r="C25" s="46"/>
      <c r="D25" s="72"/>
      <c r="E25" s="72"/>
      <c r="F25" s="46"/>
      <c r="G25" s="46"/>
      <c r="H25" s="46"/>
      <c r="I25" s="39"/>
    </row>
    <row r="26" spans="1:10" x14ac:dyDescent="0.25">
      <c r="A26" s="34"/>
      <c r="B26" s="69" t="s">
        <v>77</v>
      </c>
      <c r="C26" s="69"/>
      <c r="D26" s="46"/>
      <c r="E26" s="46"/>
      <c r="F26" s="46"/>
      <c r="G26" s="46"/>
      <c r="H26" s="46"/>
      <c r="I26" s="40"/>
      <c r="J26" s="39"/>
    </row>
    <row r="27" spans="1:10" x14ac:dyDescent="0.25">
      <c r="A27" s="34"/>
      <c r="I27" s="40"/>
      <c r="J27" s="39"/>
    </row>
    <row r="28" spans="1:10" ht="42.75" customHeight="1" x14ac:dyDescent="0.25">
      <c r="A28" s="68" t="s">
        <v>82</v>
      </c>
      <c r="B28" s="68"/>
      <c r="C28" s="68"/>
      <c r="D28" s="68"/>
      <c r="E28" s="68"/>
      <c r="F28" s="68"/>
      <c r="G28" s="68"/>
      <c r="H28" s="68"/>
    </row>
    <row r="29" spans="1:10" s="14" customFormat="1" x14ac:dyDescent="0.25">
      <c r="A29" s="34"/>
      <c r="C29" s="1"/>
      <c r="D29" s="1"/>
      <c r="E29" s="1"/>
      <c r="F29" s="1"/>
      <c r="G29" s="1"/>
      <c r="H29" s="1"/>
      <c r="I29" s="1"/>
      <c r="J29" s="1"/>
    </row>
  </sheetData>
  <autoFilter ref="A4:J17"/>
  <mergeCells count="24">
    <mergeCell ref="A5:A6"/>
    <mergeCell ref="A7:A8"/>
    <mergeCell ref="A9:A10"/>
    <mergeCell ref="A11:A12"/>
    <mergeCell ref="A13:A14"/>
    <mergeCell ref="A1:H1"/>
    <mergeCell ref="A2:A4"/>
    <mergeCell ref="B2:B4"/>
    <mergeCell ref="C2:C4"/>
    <mergeCell ref="D3:D4"/>
    <mergeCell ref="E3:E4"/>
    <mergeCell ref="F3:F4"/>
    <mergeCell ref="A28:H28"/>
    <mergeCell ref="B26:C26"/>
    <mergeCell ref="B16:H16"/>
    <mergeCell ref="B17:E17"/>
    <mergeCell ref="A18:B18"/>
    <mergeCell ref="D19:E19"/>
    <mergeCell ref="D20:E20"/>
    <mergeCell ref="D21:E21"/>
    <mergeCell ref="B22:C22"/>
    <mergeCell ref="D23:E23"/>
    <mergeCell ref="D24:E24"/>
    <mergeCell ref="D25:E25"/>
  </mergeCells>
  <printOptions horizontalCentered="1" verticalCentered="1"/>
  <pageMargins left="0.39370078740157483" right="0.39370078740157483" top="0.39370078740157483" bottom="0.39370078740157483" header="0.31496062992125984" footer="0.31496062992125984"/>
  <pageSetup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Resumen</vt:lpstr>
      <vt:lpstr>Guaviare</vt:lpstr>
      <vt:lpstr>Guaviare!Print_Area</vt:lpstr>
      <vt:lpstr>Resumen!Print_Area</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Leonardo (FAOCO)</dc:creator>
  <cp:lastModifiedBy>Windows User</cp:lastModifiedBy>
  <cp:lastPrinted>2019-06-12T16:26:04Z</cp:lastPrinted>
  <dcterms:created xsi:type="dcterms:W3CDTF">2018-06-13T21:24:17Z</dcterms:created>
  <dcterms:modified xsi:type="dcterms:W3CDTF">2021-12-14T00:45:24Z</dcterms:modified>
</cp:coreProperties>
</file>